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eria Kubalova\Documents\IQR\IQR 3\"/>
    </mc:Choice>
  </mc:AlternateContent>
  <xr:revisionPtr revIDLastSave="0" documentId="8_{9408D84F-2473-4632-A485-C784A7E70F00}" xr6:coauthVersionLast="45" xr6:coauthVersionMax="45" xr10:uidLastSave="{00000000-0000-0000-0000-000000000000}"/>
  <bookViews>
    <workbookView xWindow="-110" yWindow="-110" windowWidth="19420" windowHeight="9800" xr2:uid="{00000000-000D-0000-FFFF-FFFF00000000}"/>
  </bookViews>
  <sheets>
    <sheet name="QR3" sheetId="8" r:id="rId1"/>
  </sheet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0" i="8" l="1"/>
  <c r="I19" i="8"/>
  <c r="I6" i="8"/>
  <c r="I5" i="8"/>
  <c r="L228" i="8"/>
  <c r="K228" i="8"/>
  <c r="J228" i="8"/>
  <c r="I228" i="8"/>
  <c r="L132" i="8"/>
  <c r="K132" i="8"/>
  <c r="J132" i="8"/>
  <c r="I132" i="8"/>
  <c r="L220" i="8"/>
  <c r="K220" i="8"/>
  <c r="J220" i="8"/>
  <c r="I220" i="8"/>
  <c r="L213" i="8"/>
  <c r="K213" i="8"/>
  <c r="J213" i="8"/>
  <c r="I213" i="8"/>
  <c r="L199" i="8"/>
  <c r="K199" i="8"/>
  <c r="J199" i="8"/>
  <c r="I199" i="8"/>
  <c r="L191" i="8"/>
  <c r="K191" i="8"/>
  <c r="J191" i="8"/>
  <c r="I191" i="8"/>
  <c r="L184" i="8"/>
  <c r="K184" i="8"/>
  <c r="J184" i="8"/>
  <c r="I184" i="8"/>
  <c r="L177" i="8"/>
  <c r="K177" i="8"/>
  <c r="J177" i="8"/>
  <c r="I177" i="8"/>
  <c r="L141" i="8"/>
  <c r="K141" i="8"/>
  <c r="J141" i="8"/>
  <c r="I141" i="8"/>
  <c r="L107" i="8"/>
  <c r="K107" i="8"/>
  <c r="J107" i="8"/>
  <c r="I107" i="8"/>
  <c r="L93" i="8"/>
  <c r="K93" i="8"/>
  <c r="J93" i="8"/>
  <c r="I93" i="8"/>
  <c r="L70" i="8"/>
  <c r="K70" i="8"/>
  <c r="J70" i="8"/>
  <c r="I70" i="8"/>
  <c r="L53" i="8"/>
  <c r="K53" i="8"/>
  <c r="J53" i="8"/>
  <c r="I53" i="8"/>
  <c r="I63" i="8" l="1"/>
  <c r="K63" i="8"/>
  <c r="J63" i="8"/>
  <c r="L63" i="8" l="1"/>
  <c r="L21" i="8"/>
  <c r="K21" i="8"/>
  <c r="K229" i="8" s="1"/>
  <c r="J21" i="8"/>
  <c r="J229" i="8" s="1"/>
  <c r="I21" i="8"/>
  <c r="L229" i="8" l="1"/>
  <c r="I233" i="8" s="1"/>
  <c r="I229" i="8"/>
  <c r="I231" i="8" s="1"/>
  <c r="I235" i="8" s="1"/>
  <c r="I237" i="8" l="1"/>
</calcChain>
</file>

<file path=xl/sharedStrings.xml><?xml version="1.0" encoding="utf-8"?>
<sst xmlns="http://schemas.openxmlformats.org/spreadsheetml/2006/main" count="459" uniqueCount="220">
  <si>
    <t>Section No./Activity</t>
  </si>
  <si>
    <t>Name of services/ goods purchased or direct costs</t>
  </si>
  <si>
    <t>Date(s) of service</t>
  </si>
  <si>
    <t>Invoice No.</t>
  </si>
  <si>
    <t>Date of invoice</t>
  </si>
  <si>
    <t>Breakdown and clarification</t>
  </si>
  <si>
    <t>Amount paid in local currency (if applicable)</t>
  </si>
  <si>
    <t>Info EURO exch. Rate</t>
  </si>
  <si>
    <t>Amount  paid in EUR</t>
  </si>
  <si>
    <t>Amount foreseen in original budget</t>
  </si>
  <si>
    <t>Amount introduced by side letter/amendment</t>
  </si>
  <si>
    <t>Amount charged to contingencies</t>
  </si>
  <si>
    <t>0.1.</t>
  </si>
  <si>
    <t>0.2.</t>
  </si>
  <si>
    <t>1.2.</t>
  </si>
  <si>
    <t>2.1.</t>
  </si>
  <si>
    <t>2.2.</t>
  </si>
  <si>
    <t>TOTAL COSTS</t>
  </si>
  <si>
    <t>SUB-TOTAL</t>
  </si>
  <si>
    <t>Activity 0.1 Kick-off meeting</t>
  </si>
  <si>
    <t>I.</t>
  </si>
  <si>
    <t>Compensation wage and non wage</t>
  </si>
  <si>
    <t>Compensation Daily Subsistence</t>
  </si>
  <si>
    <t>Removal</t>
  </si>
  <si>
    <t>Travel</t>
  </si>
  <si>
    <t>Taking up duty</t>
  </si>
  <si>
    <t>Accompanying Family</t>
  </si>
  <si>
    <t>Annual Return Trip</t>
  </si>
  <si>
    <t>Annual Return Trip spouse and family</t>
  </si>
  <si>
    <t>Monthly Travel</t>
  </si>
  <si>
    <t>School Fees</t>
  </si>
  <si>
    <t>RTA Training Brussels</t>
  </si>
  <si>
    <t>Travel Costs</t>
  </si>
  <si>
    <t>Daily Subsistence Allowance</t>
  </si>
  <si>
    <t>RTA Assistants contracts</t>
  </si>
  <si>
    <t>Assistant(s)</t>
  </si>
  <si>
    <t>Interpreter/translator salary</t>
  </si>
  <si>
    <t>Total: Resident Twinning Advisor and related cost</t>
  </si>
  <si>
    <t>Work Plan preparation*</t>
  </si>
  <si>
    <t>Steering Committees*</t>
  </si>
  <si>
    <t>Communication/Visibility programme*</t>
  </si>
  <si>
    <t>Twinning Project Support Cost</t>
  </si>
  <si>
    <t>Compensation for Daily Subsistence</t>
  </si>
  <si>
    <t>PC PL and/or RTA Counterpart Training Brussels</t>
  </si>
  <si>
    <t>Communication/Visibility programme</t>
  </si>
  <si>
    <t>Maximum amount for all components</t>
  </si>
  <si>
    <t>Purchase of Goods</t>
  </si>
  <si>
    <t>Expenditure Verification / Audit costs</t>
  </si>
  <si>
    <t>Total: Horizontal activities related Costs</t>
  </si>
  <si>
    <t>II.</t>
  </si>
  <si>
    <t>III.</t>
  </si>
  <si>
    <t>III. BUDGET HEADING: 
Components Mandatory Results</t>
  </si>
  <si>
    <t xml:space="preserve"> COMPONENT 0: 
Kick-off meeting and Closing event</t>
  </si>
  <si>
    <t>Total cost ACT 0.1.</t>
  </si>
  <si>
    <t>Total cost ACT 0.2.</t>
  </si>
  <si>
    <t>II. BUDGET HEADING: 
Horizontal activities related Costs</t>
  </si>
  <si>
    <t>I. BUDGET HEADING: 
Resident Twinning Advisor and related cost</t>
  </si>
  <si>
    <t>1.1.</t>
  </si>
  <si>
    <t>1.1.1.</t>
  </si>
  <si>
    <t>Total cost ACT 1.1.1.</t>
  </si>
  <si>
    <t>1.2.1.</t>
  </si>
  <si>
    <t>Total cost ACT 1.2.1.</t>
  </si>
  <si>
    <t>COMPONENT 2</t>
  </si>
  <si>
    <t xml:space="preserve"> COMPONENT 1</t>
  </si>
  <si>
    <t>2.1.1.</t>
  </si>
  <si>
    <t>Total cost ACT 2.1.1.</t>
  </si>
  <si>
    <t>2.1.2.</t>
  </si>
  <si>
    <t>Total cost ACT 2.1.2.</t>
  </si>
  <si>
    <t>2.1.3.</t>
  </si>
  <si>
    <t>Activity 2.1.3 ……………………..</t>
  </si>
  <si>
    <t>Total cost ACT 2.1.3.</t>
  </si>
  <si>
    <t>2.1.4.</t>
  </si>
  <si>
    <t>Total cost ACT 2.1.4.</t>
  </si>
  <si>
    <t>2.2.1.</t>
  </si>
  <si>
    <t>Total cost ACT 2.2.1.</t>
  </si>
  <si>
    <t>2.2.2.</t>
  </si>
  <si>
    <t>Total cost ACT 2.2.2.</t>
  </si>
  <si>
    <t>2.2.3.</t>
  </si>
  <si>
    <t>Activity 2.2.3 ……………………..</t>
  </si>
  <si>
    <t>Total cost ACT 2.2.3.</t>
  </si>
  <si>
    <t>IV. Direct Costs Overall Amount Reserve Funds</t>
  </si>
  <si>
    <t>V. Reserves</t>
  </si>
  <si>
    <t>VI. Provision for Indirect Costs</t>
  </si>
  <si>
    <t>IV.</t>
  </si>
  <si>
    <t>V.</t>
  </si>
  <si>
    <t>VI.</t>
  </si>
  <si>
    <t>Travel Costs Bratislava (PL 7xSCM)</t>
  </si>
  <si>
    <t>Travel Costs Madrid (JPL 1xWP, 7xSCM)</t>
  </si>
  <si>
    <t>Travel Costs Albacete (CL2 1xWP, will be based on real costs)</t>
  </si>
  <si>
    <t>Travel Costs Tallinn (JPL 1xWP, 7xSCM)</t>
  </si>
  <si>
    <t>Activity 0.2 Closing event</t>
  </si>
  <si>
    <t>Sub-Result 1.1: Legal framework on labour law, including aspects of labour inspection system, amended in compliance with the Union acquis</t>
  </si>
  <si>
    <t>Sub-Result 1.2: Legal framework on non-discrimination and gender equality, including aspects of labour inspection system, amended in compliance with the Union acquis.</t>
  </si>
  <si>
    <t>1.3.</t>
  </si>
  <si>
    <t>Sub-Result 1.3: Legal framework on Occupational Safety and Health, including aspects of labour inspection system, amended in compliance with the Union acquis.</t>
  </si>
  <si>
    <t>1.3.1.</t>
  </si>
  <si>
    <t>Total cost ACT 1.3.1.</t>
  </si>
  <si>
    <t>Sub-Result 2.1: Analysis for strengthening state authorities’ capacity for implementation of the EU best practices performed, and required strategies developed.</t>
  </si>
  <si>
    <t>Sub-Result 2.2: Implementation of the EU best practices regarding the amended legislation piloted and awareness of the citizens and private sector on the topic increased.</t>
  </si>
  <si>
    <t>2.3.</t>
  </si>
  <si>
    <t>Sub-Result 2.3: Organisation of working groups(s) on labour law as well as OSH comprising line ministries and social partners completed and functional.</t>
  </si>
  <si>
    <t>2.3.1.</t>
  </si>
  <si>
    <t>Activity 2.3.1 ……………………..</t>
  </si>
  <si>
    <t>Total cost ACT 2.3.1.</t>
  </si>
  <si>
    <t>MC</t>
  </si>
  <si>
    <t>350Eur x 5days</t>
  </si>
  <si>
    <t>1750*136%</t>
  </si>
  <si>
    <t>Activity 1.1.1 Aligning Georgian legal framework on labour law, including aspects of labour inspection system, amended in compliance with the Union acquis</t>
  </si>
  <si>
    <t>Activity 1.2.1 Aligning Georgian legal framework on Occupational Health and Safety, including aspects of Labour Inspection System, amended in compliance with the Union acquis</t>
  </si>
  <si>
    <t>Activity 2.1.1 Assessment of the administrative structures and institutional capacities of the beneficiary and relevant stakeholders and improvement of their inter-institutional operation</t>
  </si>
  <si>
    <t>Activity 2.2.2 Preparing and implementing public information campaign aiming to raise awareness among the project among key stakeholders, public, private sector and civil society</t>
  </si>
  <si>
    <t>Short term staff: MS PL and other Support staff / Component Leaders</t>
  </si>
  <si>
    <t>Activity 2.2.1 Development of the relevant guidelines, labour inspection manuals, checklists and other tools to improve the institutional operations and procedures focused on  precise implementation of  newly adopted legislation</t>
  </si>
  <si>
    <t>Activity 2.1.2 Training needs analysis and strengthening the institutional capacity of the beneficiary and relevant stakeholders</t>
  </si>
  <si>
    <t>Flat Daily Allowance Toman</t>
  </si>
  <si>
    <t>Twinning Project Support Cost (Toman)</t>
  </si>
  <si>
    <t>Compensation for Daily Subsistence Toman</t>
  </si>
  <si>
    <t>Travel Costs (Toman)</t>
  </si>
  <si>
    <t>Activity 2.1.4 Delivery of comprehensive training programmes to improve the institutional capacities of the beneficiary and relevant</t>
  </si>
  <si>
    <t>Mr. Branislav Ondruš</t>
  </si>
  <si>
    <t>Ms. Tamila Barkalaia</t>
  </si>
  <si>
    <t>Member State Project Leader</t>
  </si>
  <si>
    <t>Beneficiary Country Project Leader</t>
  </si>
  <si>
    <t>Date:</t>
  </si>
  <si>
    <r>
      <t xml:space="preserve">FINANCIAL REPORT </t>
    </r>
    <r>
      <rPr>
        <b/>
        <sz val="8"/>
        <color rgb="FFFF0000"/>
        <rFont val="Arial"/>
        <family val="2"/>
      </rPr>
      <t>Q3</t>
    </r>
    <r>
      <rPr>
        <b/>
        <sz val="8"/>
        <color theme="1"/>
        <rFont val="Arial"/>
        <family val="2"/>
      </rPr>
      <t xml:space="preserve"> - Twinning project: GE 17 ENI OT 02 19 (GE) “Improving the standards of employment conditions/relations as well as health and safety at work in Georgia”</t>
    </r>
  </si>
  <si>
    <r>
      <rPr>
        <b/>
        <sz val="8"/>
        <color rgb="FFFF0000"/>
        <rFont val="Arial"/>
        <family val="2"/>
      </rPr>
      <t>3rd</t>
    </r>
    <r>
      <rPr>
        <b/>
        <sz val="8"/>
        <color theme="1"/>
        <rFont val="Arial"/>
        <family val="2"/>
      </rPr>
      <t xml:space="preserve"> quarterly report: 
</t>
    </r>
    <r>
      <rPr>
        <b/>
        <sz val="8"/>
        <color rgb="FFFF0000"/>
        <rFont val="Arial"/>
        <family val="2"/>
      </rPr>
      <t>07.04.2020-06.07.2020</t>
    </r>
  </si>
  <si>
    <t>07.04.2020-30.04.2020
01.05.2020-31.05.2020
01.06.2020-30.06.2020
01.07.2020-06.07.2020</t>
  </si>
  <si>
    <t>RfP Nr. 7, 8, 9, 10</t>
  </si>
  <si>
    <t>02.05.2020,
29.06.2020,
31.07.2020,
31.07.2020,</t>
  </si>
  <si>
    <t>April 2020 (5500Eur/30days)* 24days = 4400,00Eur
May 2020: 5500Eur
June 2020: 5500Eur
July 2020 (5500Eur/31days)* 6days = 1064,52 Eur</t>
  </si>
  <si>
    <t>April: 148,50Eur x 24days = 3564,00Eur
May: 148,50Eur x 31days = 4603,50Eur
June: 148,50Eur x 30days = 4455,00Eur
July: 148,50Eur x 6days = 891,00Eur</t>
  </si>
  <si>
    <t>April 2020: 0Eur
May 2020: 0Eur
June 2020: 0Eur
July 2020: 0Eur</t>
  </si>
  <si>
    <t>Inv. Nr. 06 Machkhaneli
Inv. Nr. 07 Machkhaneli
Inv. Nr. 08 Machkhaneli
Inv. Nr. 09 Machkhaneli</t>
  </si>
  <si>
    <t>April 2020: (1600/30) x 24days = 1280,00Eur
May 2020: 1600Eur
June 2020: 1600Eur
July 2020: (1600/31) x 6days = 309,68Eur</t>
  </si>
  <si>
    <t>Inv. Nr. 06 Goisashvili
Inv. Nr. 07 Goisashvili
Inv. Nr. 08 Goisashvili
Inv. Nr. 09 Goisashvili</t>
  </si>
  <si>
    <t>30.04.2020,
31.05.2020,
30.06.2020,
31.07.2020,</t>
  </si>
  <si>
    <r>
      <rPr>
        <b/>
        <sz val="8"/>
        <rFont val="Arial"/>
        <family val="2"/>
      </rPr>
      <t>Steering Committee 2:</t>
    </r>
    <r>
      <rPr>
        <sz val="8"/>
        <rFont val="Arial"/>
        <family val="2"/>
      </rPr>
      <t xml:space="preserve"> Flat Daily Allowance Ondrus</t>
    </r>
  </si>
  <si>
    <t>Twinning Project Support Cost (Ondrus)</t>
  </si>
  <si>
    <t>Compensation for Daily Subsistence Ondrus</t>
  </si>
  <si>
    <t>Travel Costs (Ondrus)</t>
  </si>
  <si>
    <t>05.05.2020-06.05.2020</t>
  </si>
  <si>
    <t>N/A</t>
  </si>
  <si>
    <t>350Eur x 2days</t>
  </si>
  <si>
    <t>700*136%</t>
  </si>
  <si>
    <t>Home based mission: Coronavirus Pandemic</t>
  </si>
  <si>
    <r>
      <rPr>
        <b/>
        <sz val="8"/>
        <rFont val="Arial"/>
        <family val="2"/>
      </rPr>
      <t>Steering Committee 2:</t>
    </r>
    <r>
      <rPr>
        <sz val="8"/>
        <rFont val="Arial"/>
        <family val="2"/>
      </rPr>
      <t xml:space="preserve"> Flat Daily Allowance Fernandez</t>
    </r>
  </si>
  <si>
    <t>Twinning Project Support Cost (Fernandez)</t>
  </si>
  <si>
    <t>Compensation for Daily Subsistence Fernandez</t>
  </si>
  <si>
    <t>Travel Costs (Fernandez)</t>
  </si>
  <si>
    <r>
      <rPr>
        <b/>
        <sz val="8"/>
        <rFont val="Arial"/>
        <family val="2"/>
      </rPr>
      <t>Steering Committee 2:</t>
    </r>
    <r>
      <rPr>
        <sz val="8"/>
        <rFont val="Arial"/>
        <family val="2"/>
      </rPr>
      <t xml:space="preserve"> Flat Daily Allowance Saar</t>
    </r>
  </si>
  <si>
    <t>Twinning Project Support Cost (Saar)</t>
  </si>
  <si>
    <t>Compensation for Daily Subsistence Saar</t>
  </si>
  <si>
    <t>Travel Costs (Saar)</t>
  </si>
  <si>
    <r>
      <t xml:space="preserve">8 MS experts, 85WDs / 17 missions  
- Zagreb: Kristina Balenovic 11 WD/3 missions,
- Bratislava: Jozef Toman 17 WD/3 missions, Maros Palik 12WDs/2 missions, Branislav Ondrus 10WD/2 missions
- Tallin: Saili Suder 10WD/2 missions, Marilis Proos 10WD/2 missions,
- Madrid: Jose Ignacio Martin Fernandez 10 WD/2 missions,
- Donostia / San Sebastian: Gabriela Beltran Fernández 5WD/1 missions,
- Valencia: </t>
    </r>
    <r>
      <rPr>
        <strike/>
        <sz val="8"/>
        <rFont val="Arial"/>
        <family val="2"/>
      </rPr>
      <t>Juan Martin Garcia Alloza 5WD/1 missions,</t>
    </r>
  </si>
  <si>
    <t>Flat Daily Allowance</t>
  </si>
  <si>
    <t>Travel Costs Bratislava</t>
  </si>
  <si>
    <t>Travel Costs Madrid</t>
  </si>
  <si>
    <t>Travel Costs Valencia**</t>
  </si>
  <si>
    <t>Travel Costs Donostia / San Sebastian (will be based on real costs)</t>
  </si>
  <si>
    <t>Travel Costs Tallin***</t>
  </si>
  <si>
    <t>Travel Costs Zagreb (will be based on real costs)</t>
  </si>
  <si>
    <t>Translation</t>
  </si>
  <si>
    <t>5 MS experts, 75 WD/15 missions
- Bratislava: Ms. Luba Pavlovova 20 WD/4 missions, Mr. Ivan Majercak 5 WD/1 mission, Mr Branislav Ondrus 10 WD/2 missions
- Madrid: Ms. Maria Mercedes Tejedor Aibar 20 WD/4 missions, Ms. Marta Zimmerman Verdejo 20 WD/4 missions,</t>
  </si>
  <si>
    <r>
      <rPr>
        <strike/>
        <sz val="8"/>
        <color theme="1"/>
        <rFont val="Arial"/>
        <family val="2"/>
      </rPr>
      <t>TV, radio broadcasting</t>
    </r>
    <r>
      <rPr>
        <sz val="8"/>
        <color theme="1"/>
        <rFont val="Arial"/>
        <family val="2"/>
      </rPr>
      <t xml:space="preserve"> Public awareness campaign</t>
    </r>
  </si>
  <si>
    <t>Flat Daily Allowance Majercak</t>
  </si>
  <si>
    <t>Twinning Project Support Cost (Majercak)</t>
  </si>
  <si>
    <t>Compensation for Daily Subsistence Majercak</t>
  </si>
  <si>
    <t>Travel Costs (Majercak)</t>
  </si>
  <si>
    <t>18.05.2020-22.05.2020</t>
  </si>
  <si>
    <t>20.05.2020-29.05.2020</t>
  </si>
  <si>
    <t>350Eur x 7days</t>
  </si>
  <si>
    <t>2450*136%</t>
  </si>
  <si>
    <t>Flat Daily Allowance Palik</t>
  </si>
  <si>
    <t>Twinning Project Support Cost (Palik)</t>
  </si>
  <si>
    <t>Compensation for Daily Subsistence Palik</t>
  </si>
  <si>
    <t>Travel Costs (Palik)</t>
  </si>
  <si>
    <t>5 MS experts, 35 WD / 7 missions
- Tallin: Ms. Silia Soon 10WD/2 mission,
- Albacete: Ms. Consuelo Manchón García 15WD/3 missions,
- Valencia: Mr. Juan Martín GARCIA ALLOZA 0WD/0 mission,
- Budapest: Mr Tamas Berky 10WD/2 missions,
- Barcelona: Raquel CALVERAS AUGÉ 0WD/0 mission,</t>
  </si>
  <si>
    <t>Travel Costs Barcelona**</t>
  </si>
  <si>
    <t>Travel Costs Albacete (will be based on real costs)</t>
  </si>
  <si>
    <t>Travel Costs Budapest (will be based on real costs)</t>
  </si>
  <si>
    <t>Flat Daily Allowance García</t>
  </si>
  <si>
    <t>Twinning Project Support Cost (García)</t>
  </si>
  <si>
    <t>Compensation for Daily Subsistence García</t>
  </si>
  <si>
    <t>Travel Costs (García)</t>
  </si>
  <si>
    <t>27.05.2020-29.05.2020</t>
  </si>
  <si>
    <t>350Eur x 3days</t>
  </si>
  <si>
    <t>1050*136%</t>
  </si>
  <si>
    <t>Flat Daily Allowance Berky</t>
  </si>
  <si>
    <t>Twinning Project Support Cost (Berky)</t>
  </si>
  <si>
    <t>Compensation for Daily Subsistence Berky</t>
  </si>
  <si>
    <t>Travel Costs (Berky)</t>
  </si>
  <si>
    <t>Flat Daily Allowance Soon</t>
  </si>
  <si>
    <t>Twinning Project Support Cost (Soon)</t>
  </si>
  <si>
    <t>Compensation for Daily Subsistence Soon</t>
  </si>
  <si>
    <t>Travel Costs (Soon)</t>
  </si>
  <si>
    <t>350Eur x 1day</t>
  </si>
  <si>
    <t>350*136%</t>
  </si>
  <si>
    <t>03.06.2020-05.06.2020,
17.06.2020-19.06.2020,
26.06.2020</t>
  </si>
  <si>
    <t>05.06.2020, 19.06.2020</t>
  </si>
  <si>
    <t>3  MS experts, 25WDs / 5missions   
- Valencia: Mr. Juan Martín GARCÍA ALLOZA 5WD/1 missions,
- Madrid: Jose Ignacio Martin Fernandez 15 WD/3 missions, Gabriela Beltran Fernández  5WD/1 mission,</t>
  </si>
  <si>
    <t>Flat Daily Allowance Fernandez</t>
  </si>
  <si>
    <t>05.06.2020, 12.06.2020, 19.06.2020, 25.06.2020-26.06.2020</t>
  </si>
  <si>
    <t>Activity 1.3.1 Aligning Georgian legal framework on Occupational Health and Safety, including aspects of Labour Inspection System, amended in compliance with the Union acquis</t>
  </si>
  <si>
    <r>
      <t xml:space="preserve">7 MS experts, 70WDs / 14 missions  
- Bratislava: Michal Nemec 10WD/2 missions, Slavomir Stastny 10WD/2 missions, 
- Kosice: Ivan Majer 20WD/4 missions, Laurencia Jancurova 5WD/1 mission
- Zagreb: </t>
    </r>
    <r>
      <rPr>
        <strike/>
        <sz val="8"/>
        <color theme="1"/>
        <rFont val="Arial"/>
        <family val="2"/>
      </rPr>
      <t>Zdravko Muratti 15WD/3 missions,</t>
    </r>
    <r>
      <rPr>
        <sz val="8"/>
        <color theme="1"/>
        <rFont val="Arial"/>
        <family val="2"/>
      </rPr>
      <t xml:space="preserve"> 
- Tallin: Seili Sudder 5WD/1 mission, Eva Poldis 5WD/1 mission, Ulla Saar 10WD/2 missions
- Madrid: Tomas Criado Navamuniel 5WD/1 mission,</t>
    </r>
  </si>
  <si>
    <t>Travel Costs Kosice (will be based on real costs)</t>
  </si>
  <si>
    <t>Flat Daily Allowance Nemec</t>
  </si>
  <si>
    <t>Twinning Project Support Cost (Nemec)</t>
  </si>
  <si>
    <t>Compensation for Daily Subsistence Nemec</t>
  </si>
  <si>
    <t>Travel Costs (Nemec)</t>
  </si>
  <si>
    <t>08.06.2020-12.06.2020</t>
  </si>
  <si>
    <t>Flat Daily Allowance Stastny</t>
  </si>
  <si>
    <t>Twinning Project Support Cost (Stastny)</t>
  </si>
  <si>
    <t>Compensation for Daily Subsistence Stastny</t>
  </si>
  <si>
    <t>Travel Costs (Stastny)</t>
  </si>
  <si>
    <t>18.06.2020-19.06.2020</t>
  </si>
  <si>
    <t>Flat Daily Allowance Majer</t>
  </si>
  <si>
    <t>Twinning Project Support Cost (Majer)</t>
  </si>
  <si>
    <t>Compensation for Daily Subsistence Majer</t>
  </si>
  <si>
    <t>Travel Costs (Majer)</t>
  </si>
  <si>
    <t>22.06.2020-30.06.2020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</si>
</sst>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E_U_R_-;\-* #,##0.00\ _E_U_R_-;_-* &quot;-&quot;??\ _E_U_R_-;_-@_-"/>
    <numFmt numFmtId="165" formatCode="#,##0.00\ &quot;€&quot;"/>
    <numFmt numFmtId="166" formatCode="_-* #,##0.00\ [$€-1]_-;\-* #,##0.00\ [$€-1]_-;_-* &quot;-&quot;??\ [$€-1]_-;_-@_-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b/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  <font>
      <b/>
      <sz val="12"/>
      <name val="Arial"/>
      <family val="2"/>
    </font>
    <font>
      <strike/>
      <sz val="8"/>
      <name val="Arial"/>
      <family val="2"/>
    </font>
    <font>
      <strike/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2" applyFont="1" applyFill="1" applyAlignment="1">
      <alignment horizontal="center"/>
    </xf>
    <xf numFmtId="0" fontId="4" fillId="0" borderId="0" xfId="2" applyFont="1" applyAlignment="1">
      <alignment horizontal="center" wrapText="1"/>
    </xf>
    <xf numFmtId="0" fontId="5" fillId="0" borderId="0" xfId="2" applyFont="1" applyAlignment="1">
      <alignment horizontal="center"/>
    </xf>
    <xf numFmtId="165" fontId="5" fillId="0" borderId="0" xfId="2" applyNumberFormat="1" applyFont="1" applyAlignment="1">
      <alignment horizontal="right"/>
    </xf>
    <xf numFmtId="166" fontId="5" fillId="0" borderId="0" xfId="2" applyNumberFormat="1" applyFont="1" applyAlignment="1">
      <alignment horizontal="center"/>
    </xf>
    <xf numFmtId="165" fontId="5" fillId="0" borderId="0" xfId="3" applyNumberFormat="1" applyFont="1" applyAlignment="1">
      <alignment horizontal="right"/>
    </xf>
    <xf numFmtId="0" fontId="6" fillId="0" borderId="0" xfId="2" applyFont="1"/>
    <xf numFmtId="166" fontId="4" fillId="0" borderId="6" xfId="2" applyNumberFormat="1" applyFont="1" applyBorder="1" applyAlignment="1">
      <alignment horizontal="center" wrapText="1"/>
    </xf>
    <xf numFmtId="166" fontId="4" fillId="0" borderId="7" xfId="2" applyNumberFormat="1" applyFont="1" applyBorder="1" applyAlignment="1">
      <alignment horizontal="center" wrapText="1"/>
    </xf>
    <xf numFmtId="166" fontId="4" fillId="0" borderId="8" xfId="2" applyNumberFormat="1" applyFont="1" applyBorder="1" applyAlignment="1">
      <alignment horizontal="center" wrapText="1"/>
    </xf>
    <xf numFmtId="49" fontId="7" fillId="2" borderId="2" xfId="2" applyNumberFormat="1" applyFont="1" applyFill="1" applyBorder="1" applyAlignment="1">
      <alignment horizontal="left"/>
    </xf>
    <xf numFmtId="165" fontId="5" fillId="2" borderId="3" xfId="2" applyNumberFormat="1" applyFont="1" applyFill="1" applyBorder="1" applyAlignment="1">
      <alignment horizontal="center"/>
    </xf>
    <xf numFmtId="0" fontId="5" fillId="0" borderId="2" xfId="2" applyFont="1" applyBorder="1" applyAlignment="1">
      <alignment horizontal="left"/>
    </xf>
    <xf numFmtId="0" fontId="5" fillId="0" borderId="1" xfId="2" applyFont="1" applyFill="1" applyBorder="1" applyAlignment="1">
      <alignment horizontal="left"/>
    </xf>
    <xf numFmtId="14" fontId="5" fillId="0" borderId="1" xfId="2" applyNumberFormat="1" applyFont="1" applyFill="1" applyBorder="1" applyAlignment="1">
      <alignment horizontal="left" wrapText="1"/>
    </xf>
    <xf numFmtId="0" fontId="5" fillId="0" borderId="1" xfId="2" applyFont="1" applyFill="1" applyBorder="1" applyAlignment="1">
      <alignment horizontal="center"/>
    </xf>
    <xf numFmtId="165" fontId="5" fillId="0" borderId="1" xfId="2" applyNumberFormat="1" applyFont="1" applyFill="1" applyBorder="1" applyAlignment="1">
      <alignment horizontal="right"/>
    </xf>
    <xf numFmtId="165" fontId="5" fillId="0" borderId="1" xfId="3" applyNumberFormat="1" applyFont="1" applyBorder="1" applyAlignment="1">
      <alignment horizontal="right"/>
    </xf>
    <xf numFmtId="165" fontId="8" fillId="0" borderId="3" xfId="2" applyNumberFormat="1" applyFont="1" applyFill="1" applyBorder="1" applyAlignment="1">
      <alignment horizontal="right"/>
    </xf>
    <xf numFmtId="0" fontId="4" fillId="4" borderId="2" xfId="2" applyFont="1" applyFill="1" applyBorder="1" applyAlignment="1">
      <alignment horizontal="center"/>
    </xf>
    <xf numFmtId="0" fontId="4" fillId="4" borderId="1" xfId="2" applyFont="1" applyFill="1" applyBorder="1" applyAlignment="1">
      <alignment horizontal="left"/>
    </xf>
    <xf numFmtId="0" fontId="4" fillId="4" borderId="1" xfId="2" applyFont="1" applyFill="1" applyBorder="1" applyAlignment="1">
      <alignment horizontal="center"/>
    </xf>
    <xf numFmtId="165" fontId="4" fillId="4" borderId="1" xfId="2" applyNumberFormat="1" applyFont="1" applyFill="1" applyBorder="1" applyAlignment="1">
      <alignment horizontal="right"/>
    </xf>
    <xf numFmtId="165" fontId="4" fillId="4" borderId="3" xfId="2" applyNumberFormat="1" applyFont="1" applyFill="1" applyBorder="1" applyAlignment="1">
      <alignment horizontal="right"/>
    </xf>
    <xf numFmtId="0" fontId="5" fillId="0" borderId="1" xfId="2" applyFont="1" applyFill="1" applyBorder="1" applyAlignment="1">
      <alignment horizontal="left" wrapText="1"/>
    </xf>
    <xf numFmtId="14" fontId="5" fillId="0" borderId="1" xfId="2" applyNumberFormat="1" applyFont="1" applyFill="1" applyBorder="1" applyAlignment="1">
      <alignment horizontal="left"/>
    </xf>
    <xf numFmtId="0" fontId="4" fillId="4" borderId="1" xfId="2" applyFont="1" applyFill="1" applyBorder="1" applyAlignment="1">
      <alignment horizontal="left" wrapText="1"/>
    </xf>
    <xf numFmtId="0" fontId="7" fillId="2" borderId="1" xfId="2" applyFont="1" applyFill="1" applyBorder="1" applyAlignment="1">
      <alignment wrapText="1" shrinkToFit="1"/>
    </xf>
    <xf numFmtId="0" fontId="4" fillId="4" borderId="1" xfId="2" applyFont="1" applyFill="1" applyBorder="1" applyAlignment="1"/>
    <xf numFmtId="0" fontId="4" fillId="2" borderId="1" xfId="2" applyFont="1" applyFill="1" applyBorder="1" applyAlignment="1">
      <alignment horizontal="left" wrapText="1"/>
    </xf>
    <xf numFmtId="165" fontId="4" fillId="2" borderId="1" xfId="2" applyNumberFormat="1" applyFont="1" applyFill="1" applyBorder="1" applyAlignment="1">
      <alignment horizontal="left" wrapText="1"/>
    </xf>
    <xf numFmtId="0" fontId="5" fillId="0" borderId="5" xfId="2" applyFont="1" applyFill="1" applyBorder="1" applyAlignment="1">
      <alignment horizontal="left"/>
    </xf>
    <xf numFmtId="0" fontId="5" fillId="0" borderId="5" xfId="2" applyFont="1" applyFill="1" applyBorder="1" applyAlignment="1">
      <alignment horizontal="center"/>
    </xf>
    <xf numFmtId="165" fontId="5" fillId="0" borderId="5" xfId="2" applyNumberFormat="1" applyFont="1" applyFill="1" applyBorder="1" applyAlignment="1">
      <alignment horizontal="right"/>
    </xf>
    <xf numFmtId="165" fontId="5" fillId="0" borderId="5" xfId="3" applyNumberFormat="1" applyFont="1" applyBorder="1" applyAlignment="1">
      <alignment horizontal="right"/>
    </xf>
    <xf numFmtId="165" fontId="8" fillId="0" borderId="10" xfId="2" applyNumberFormat="1" applyFont="1" applyFill="1" applyBorder="1" applyAlignment="1">
      <alignment horizontal="right"/>
    </xf>
    <xf numFmtId="0" fontId="5" fillId="0" borderId="11" xfId="2" applyFont="1" applyBorder="1" applyAlignment="1">
      <alignment horizontal="left"/>
    </xf>
    <xf numFmtId="0" fontId="5" fillId="0" borderId="12" xfId="2" applyFont="1" applyFill="1" applyBorder="1" applyAlignment="1">
      <alignment horizontal="left"/>
    </xf>
    <xf numFmtId="0" fontId="5" fillId="0" borderId="12" xfId="2" applyFont="1" applyFill="1" applyBorder="1" applyAlignment="1">
      <alignment horizontal="center"/>
    </xf>
    <xf numFmtId="165" fontId="5" fillId="0" borderId="12" xfId="2" applyNumberFormat="1" applyFont="1" applyFill="1" applyBorder="1" applyAlignment="1">
      <alignment horizontal="right"/>
    </xf>
    <xf numFmtId="165" fontId="5" fillId="0" borderId="12" xfId="3" applyNumberFormat="1" applyFont="1" applyBorder="1" applyAlignment="1">
      <alignment horizontal="right"/>
    </xf>
    <xf numFmtId="165" fontId="8" fillId="0" borderId="13" xfId="2" applyNumberFormat="1" applyFont="1" applyFill="1" applyBorder="1" applyAlignment="1">
      <alignment horizontal="right"/>
    </xf>
    <xf numFmtId="0" fontId="5" fillId="4" borderId="2" xfId="2" applyFont="1" applyFill="1" applyBorder="1" applyAlignment="1">
      <alignment horizontal="left"/>
    </xf>
    <xf numFmtId="0" fontId="5" fillId="0" borderId="4" xfId="2" applyFont="1" applyFill="1" applyBorder="1" applyAlignment="1">
      <alignment horizontal="left"/>
    </xf>
    <xf numFmtId="14" fontId="5" fillId="0" borderId="12" xfId="2" applyNumberFormat="1" applyFont="1" applyFill="1" applyBorder="1" applyAlignment="1">
      <alignment horizontal="left" wrapText="1"/>
    </xf>
    <xf numFmtId="0" fontId="10" fillId="0" borderId="5" xfId="2" applyFont="1" applyFill="1" applyBorder="1" applyAlignment="1">
      <alignment horizontal="left"/>
    </xf>
    <xf numFmtId="165" fontId="11" fillId="0" borderId="5" xfId="2" applyNumberFormat="1" applyFont="1" applyFill="1" applyBorder="1" applyAlignment="1">
      <alignment horizontal="right"/>
    </xf>
    <xf numFmtId="165" fontId="11" fillId="0" borderId="10" xfId="2" applyNumberFormat="1" applyFont="1" applyFill="1" applyBorder="1" applyAlignment="1">
      <alignment horizontal="right"/>
    </xf>
    <xf numFmtId="0" fontId="3" fillId="0" borderId="0" xfId="2" applyFont="1"/>
    <xf numFmtId="165" fontId="3" fillId="0" borderId="0" xfId="2" applyNumberFormat="1" applyFont="1" applyFill="1" applyBorder="1"/>
    <xf numFmtId="0" fontId="9" fillId="0" borderId="1" xfId="2" applyFont="1" applyFill="1" applyBorder="1" applyAlignment="1">
      <alignment horizontal="left" wrapText="1"/>
    </xf>
    <xf numFmtId="14" fontId="5" fillId="0" borderId="5" xfId="2" applyNumberFormat="1" applyFont="1" applyFill="1" applyBorder="1" applyAlignment="1">
      <alignment horizontal="left" wrapText="1"/>
    </xf>
    <xf numFmtId="0" fontId="5" fillId="3" borderId="3" xfId="2" applyFont="1" applyFill="1" applyBorder="1" applyAlignment="1">
      <alignment horizontal="center"/>
    </xf>
    <xf numFmtId="49" fontId="7" fillId="5" borderId="2" xfId="2" applyNumberFormat="1" applyFont="1" applyFill="1" applyBorder="1" applyAlignment="1">
      <alignment horizontal="left"/>
    </xf>
    <xf numFmtId="0" fontId="7" fillId="5" borderId="1" xfId="2" applyFont="1" applyFill="1" applyBorder="1" applyAlignment="1">
      <alignment horizontal="left" wrapText="1"/>
    </xf>
    <xf numFmtId="0" fontId="5" fillId="5" borderId="1" xfId="2" applyFont="1" applyFill="1" applyBorder="1" applyAlignment="1">
      <alignment horizontal="left"/>
    </xf>
    <xf numFmtId="0" fontId="5" fillId="5" borderId="1" xfId="2" applyFont="1" applyFill="1" applyBorder="1" applyAlignment="1">
      <alignment horizontal="center"/>
    </xf>
    <xf numFmtId="165" fontId="5" fillId="5" borderId="1" xfId="2" applyNumberFormat="1" applyFont="1" applyFill="1" applyBorder="1" applyAlignment="1">
      <alignment horizontal="right"/>
    </xf>
    <xf numFmtId="165" fontId="5" fillId="5" borderId="1" xfId="2" applyNumberFormat="1" applyFont="1" applyFill="1" applyBorder="1" applyAlignment="1">
      <alignment horizontal="center"/>
    </xf>
    <xf numFmtId="165" fontId="5" fillId="5" borderId="1" xfId="3" applyNumberFormat="1" applyFont="1" applyFill="1" applyBorder="1" applyAlignment="1">
      <alignment horizontal="right"/>
    </xf>
    <xf numFmtId="165" fontId="5" fillId="5" borderId="3" xfId="2" applyNumberFormat="1" applyFont="1" applyFill="1" applyBorder="1" applyAlignment="1">
      <alignment horizontal="center"/>
    </xf>
    <xf numFmtId="0" fontId="4" fillId="6" borderId="2" xfId="2" applyFont="1" applyFill="1" applyBorder="1" applyAlignment="1">
      <alignment horizontal="center"/>
    </xf>
    <xf numFmtId="0" fontId="4" fillId="6" borderId="1" xfId="2" applyFont="1" applyFill="1" applyBorder="1" applyAlignment="1">
      <alignment horizontal="left"/>
    </xf>
    <xf numFmtId="0" fontId="4" fillId="6" borderId="1" xfId="2" applyFont="1" applyFill="1" applyBorder="1" applyAlignment="1">
      <alignment horizontal="center"/>
    </xf>
    <xf numFmtId="165" fontId="4" fillId="6" borderId="1" xfId="2" applyNumberFormat="1" applyFont="1" applyFill="1" applyBorder="1" applyAlignment="1">
      <alignment horizontal="right"/>
    </xf>
    <xf numFmtId="165" fontId="4" fillId="6" borderId="3" xfId="2" applyNumberFormat="1" applyFont="1" applyFill="1" applyBorder="1" applyAlignment="1">
      <alignment horizontal="right"/>
    </xf>
    <xf numFmtId="0" fontId="4" fillId="0" borderId="1" xfId="2" applyFont="1" applyFill="1" applyBorder="1" applyAlignment="1">
      <alignment horizontal="left"/>
    </xf>
    <xf numFmtId="0" fontId="5" fillId="0" borderId="4" xfId="2" applyFont="1" applyBorder="1" applyAlignment="1">
      <alignment horizontal="left"/>
    </xf>
    <xf numFmtId="0" fontId="4" fillId="0" borderId="5" xfId="2" applyFont="1" applyFill="1" applyBorder="1" applyAlignment="1">
      <alignment horizontal="left"/>
    </xf>
    <xf numFmtId="0" fontId="4" fillId="0" borderId="12" xfId="2" applyFont="1" applyFill="1" applyBorder="1" applyAlignment="1">
      <alignment horizontal="left"/>
    </xf>
    <xf numFmtId="49" fontId="5" fillId="0" borderId="1" xfId="2" applyNumberFormat="1" applyFont="1" applyFill="1" applyBorder="1" applyAlignment="1">
      <alignment horizontal="left" wrapText="1"/>
    </xf>
    <xf numFmtId="49" fontId="5" fillId="0" borderId="5" xfId="2" applyNumberFormat="1" applyFont="1" applyFill="1" applyBorder="1" applyAlignment="1">
      <alignment horizontal="left" wrapText="1"/>
    </xf>
    <xf numFmtId="49" fontId="5" fillId="0" borderId="12" xfId="2" applyNumberFormat="1" applyFont="1" applyFill="1" applyBorder="1" applyAlignment="1">
      <alignment horizontal="left" wrapText="1"/>
    </xf>
    <xf numFmtId="49" fontId="5" fillId="0" borderId="1" xfId="2" applyNumberFormat="1" applyFont="1" applyFill="1" applyBorder="1" applyAlignment="1">
      <alignment horizontal="left"/>
    </xf>
    <xf numFmtId="165" fontId="3" fillId="7" borderId="9" xfId="2" applyNumberFormat="1" applyFont="1" applyFill="1" applyBorder="1"/>
    <xf numFmtId="165" fontId="6" fillId="7" borderId="1" xfId="2" applyNumberFormat="1" applyFont="1" applyFill="1" applyBorder="1"/>
    <xf numFmtId="0" fontId="4" fillId="0" borderId="1" xfId="2" applyFont="1" applyFill="1" applyBorder="1" applyAlignment="1">
      <alignment horizontal="left" wrapText="1"/>
    </xf>
    <xf numFmtId="0" fontId="5" fillId="0" borderId="12" xfId="2" applyFont="1" applyFill="1" applyBorder="1" applyAlignment="1">
      <alignment horizontal="left" wrapText="1"/>
    </xf>
    <xf numFmtId="0" fontId="0" fillId="0" borderId="0" xfId="0"/>
    <xf numFmtId="0" fontId="6" fillId="0" borderId="0" xfId="2" applyFont="1"/>
    <xf numFmtId="0" fontId="14" fillId="0" borderId="0" xfId="2" applyFont="1"/>
    <xf numFmtId="0" fontId="9" fillId="0" borderId="5" xfId="2" applyFont="1" applyFill="1" applyBorder="1" applyAlignment="1">
      <alignment horizontal="left" wrapText="1"/>
    </xf>
    <xf numFmtId="14" fontId="5" fillId="0" borderId="5" xfId="2" applyNumberFormat="1" applyFont="1" applyFill="1" applyBorder="1" applyAlignment="1">
      <alignment horizontal="left"/>
    </xf>
    <xf numFmtId="0" fontId="5" fillId="0" borderId="5" xfId="2" applyFont="1" applyFill="1" applyBorder="1" applyAlignment="1">
      <alignment horizontal="left" wrapText="1"/>
    </xf>
    <xf numFmtId="14" fontId="5" fillId="0" borderId="12" xfId="2" applyNumberFormat="1" applyFont="1" applyFill="1" applyBorder="1" applyAlignment="1">
      <alignment horizontal="left"/>
    </xf>
    <xf numFmtId="0" fontId="3" fillId="3" borderId="2" xfId="2" applyFont="1" applyFill="1" applyBorder="1" applyAlignment="1">
      <alignment horizontal="center" wrapText="1"/>
    </xf>
    <xf numFmtId="0" fontId="6" fillId="0" borderId="1" xfId="2" applyFont="1" applyBorder="1" applyAlignment="1"/>
    <xf numFmtId="0" fontId="3" fillId="3" borderId="14" xfId="2" applyFont="1" applyFill="1" applyBorder="1" applyAlignment="1">
      <alignment horizontal="center" wrapText="1"/>
    </xf>
    <xf numFmtId="0" fontId="3" fillId="3" borderId="15" xfId="2" applyFont="1" applyFill="1" applyBorder="1" applyAlignment="1">
      <alignment horizontal="center" wrapText="1"/>
    </xf>
    <xf numFmtId="0" fontId="3" fillId="3" borderId="16" xfId="2" applyFont="1" applyFill="1" applyBorder="1" applyAlignment="1">
      <alignment horizontal="center" wrapText="1"/>
    </xf>
  </cellXfs>
  <cellStyles count="4">
    <cellStyle name="Čiarka 2" xfId="3" xr:uid="{00000000-0005-0000-0000-000000000000}"/>
    <cellStyle name="Normálna" xfId="0" builtinId="0"/>
    <cellStyle name="Normálna 2" xfId="2" xr:uid="{00000000-0005-0000-0000-000001000000}"/>
    <cellStyle name="normálne 2" xfId="1" xr:uid="{00000000-0005-0000-0000-000003000000}"/>
  </cellStyles>
  <dxfs count="0"/>
  <tableStyles count="0" defaultTableStyle="TableStyleMedium9" defaultPivotStyle="PivotStyleLight16"/>
  <colors>
    <mruColors>
      <color rgb="FFFFFFCC"/>
      <color rgb="FFC5D9F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47"/>
  <sheetViews>
    <sheetView tabSelected="1" zoomScale="110" zoomScaleNormal="110" workbookViewId="0">
      <pane ySplit="3" topLeftCell="A110" activePane="bottomLeft" state="frozen"/>
      <selection pane="bottomLeft" activeCell="I239" sqref="I239"/>
    </sheetView>
  </sheetViews>
  <sheetFormatPr defaultColWidth="9.1796875" defaultRowHeight="12.5" x14ac:dyDescent="0.25"/>
  <cols>
    <col min="1" max="1" width="9.81640625" style="7" customWidth="1"/>
    <col min="2" max="2" width="46.26953125" style="7" customWidth="1"/>
    <col min="3" max="3" width="17.81640625" style="7" bestFit="1" customWidth="1"/>
    <col min="4" max="4" width="20" style="7" bestFit="1" customWidth="1"/>
    <col min="5" max="5" width="14.81640625" style="7" customWidth="1"/>
    <col min="6" max="6" width="33.81640625" style="7" customWidth="1"/>
    <col min="7" max="7" width="13.81640625" style="7" customWidth="1"/>
    <col min="8" max="8" width="11.453125" style="7" customWidth="1"/>
    <col min="9" max="9" width="12" style="7" customWidth="1"/>
    <col min="10" max="10" width="12.7265625" style="7" customWidth="1"/>
    <col min="11" max="11" width="15.26953125" style="7" customWidth="1"/>
    <col min="12" max="12" width="13" style="7" customWidth="1"/>
    <col min="13" max="13" width="13.1796875" style="7" customWidth="1"/>
    <col min="14" max="16384" width="9.1796875" style="7"/>
  </cols>
  <sheetData>
    <row r="1" spans="1:12" ht="42.5" x14ac:dyDescent="0.3">
      <c r="A1" s="1"/>
      <c r="B1" s="2" t="s">
        <v>124</v>
      </c>
      <c r="C1" s="2" t="s">
        <v>125</v>
      </c>
      <c r="D1" s="3"/>
      <c r="E1" s="3"/>
      <c r="F1" s="3"/>
      <c r="G1" s="3"/>
      <c r="H1" s="3"/>
      <c r="I1" s="4"/>
      <c r="J1" s="5"/>
      <c r="K1" s="6"/>
      <c r="L1" s="3"/>
    </row>
    <row r="2" spans="1:12" ht="13" thickBot="1" x14ac:dyDescent="0.3">
      <c r="A2" s="3"/>
      <c r="B2" s="3"/>
      <c r="C2" s="3"/>
      <c r="D2" s="3"/>
      <c r="E2" s="3"/>
      <c r="F2" s="3"/>
      <c r="G2" s="3"/>
      <c r="H2" s="3"/>
      <c r="I2" s="4"/>
      <c r="J2" s="5"/>
      <c r="K2" s="6"/>
      <c r="L2" s="3"/>
    </row>
    <row r="3" spans="1:12" ht="31.5" x14ac:dyDescent="0.25">
      <c r="A3" s="8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10" t="s">
        <v>11</v>
      </c>
    </row>
    <row r="4" spans="1:12" ht="23" x14ac:dyDescent="0.25">
      <c r="A4" s="54" t="s">
        <v>20</v>
      </c>
      <c r="B4" s="55" t="s">
        <v>56</v>
      </c>
      <c r="C4" s="56"/>
      <c r="D4" s="56"/>
      <c r="E4" s="56"/>
      <c r="F4" s="56"/>
      <c r="G4" s="57"/>
      <c r="H4" s="57"/>
      <c r="I4" s="58"/>
      <c r="J4" s="59"/>
      <c r="K4" s="60"/>
      <c r="L4" s="61"/>
    </row>
    <row r="5" spans="1:12" ht="50.5" x14ac:dyDescent="0.25">
      <c r="A5" s="13"/>
      <c r="B5" s="67" t="s">
        <v>21</v>
      </c>
      <c r="C5" s="15" t="s">
        <v>126</v>
      </c>
      <c r="D5" s="14" t="s">
        <v>127</v>
      </c>
      <c r="E5" s="15" t="s">
        <v>128</v>
      </c>
      <c r="F5" s="71" t="s">
        <v>129</v>
      </c>
      <c r="G5" s="16"/>
      <c r="H5" s="16"/>
      <c r="I5" s="17">
        <f>4400+5500+5500+1064.52</f>
        <v>16464.52</v>
      </c>
      <c r="J5" s="18">
        <v>132000</v>
      </c>
      <c r="K5" s="18">
        <v>132000</v>
      </c>
      <c r="L5" s="19"/>
    </row>
    <row r="6" spans="1:12" ht="50.25" customHeight="1" thickBot="1" x14ac:dyDescent="0.3">
      <c r="A6" s="68"/>
      <c r="B6" s="69" t="s">
        <v>22</v>
      </c>
      <c r="C6" s="52" t="s">
        <v>126</v>
      </c>
      <c r="D6" s="32" t="s">
        <v>127</v>
      </c>
      <c r="E6" s="52" t="s">
        <v>128</v>
      </c>
      <c r="F6" s="72" t="s">
        <v>130</v>
      </c>
      <c r="G6" s="33"/>
      <c r="H6" s="33"/>
      <c r="I6" s="34">
        <f>3564+4603.5+4455+891</f>
        <v>13513.5</v>
      </c>
      <c r="J6" s="35">
        <v>108553.5</v>
      </c>
      <c r="K6" s="35">
        <v>108553.5</v>
      </c>
      <c r="L6" s="36"/>
    </row>
    <row r="7" spans="1:12" x14ac:dyDescent="0.25">
      <c r="A7" s="37"/>
      <c r="B7" s="70" t="s">
        <v>23</v>
      </c>
      <c r="C7" s="45"/>
      <c r="D7" s="38"/>
      <c r="E7" s="45"/>
      <c r="F7" s="73"/>
      <c r="G7" s="39"/>
      <c r="H7" s="39"/>
      <c r="I7" s="40"/>
      <c r="J7" s="41">
        <v>0</v>
      </c>
      <c r="K7" s="41">
        <v>0</v>
      </c>
      <c r="L7" s="42"/>
    </row>
    <row r="8" spans="1:12" x14ac:dyDescent="0.25">
      <c r="A8" s="13"/>
      <c r="B8" s="67" t="s">
        <v>24</v>
      </c>
      <c r="C8" s="15"/>
      <c r="D8" s="14"/>
      <c r="E8" s="15"/>
      <c r="F8" s="71"/>
      <c r="G8" s="16"/>
      <c r="H8" s="16"/>
      <c r="I8" s="17"/>
      <c r="J8" s="18"/>
      <c r="K8" s="18"/>
      <c r="L8" s="19"/>
    </row>
    <row r="9" spans="1:12" x14ac:dyDescent="0.25">
      <c r="A9" s="13"/>
      <c r="B9" s="14" t="s">
        <v>25</v>
      </c>
      <c r="C9" s="15"/>
      <c r="D9" s="14"/>
      <c r="E9" s="15"/>
      <c r="F9" s="71"/>
      <c r="G9" s="16"/>
      <c r="H9" s="16"/>
      <c r="I9" s="17"/>
      <c r="J9" s="18">
        <v>914</v>
      </c>
      <c r="K9" s="18">
        <v>914</v>
      </c>
      <c r="L9" s="19"/>
    </row>
    <row r="10" spans="1:12" x14ac:dyDescent="0.25">
      <c r="A10" s="13"/>
      <c r="B10" s="14" t="s">
        <v>26</v>
      </c>
      <c r="C10" s="15"/>
      <c r="D10" s="14"/>
      <c r="E10" s="15"/>
      <c r="F10" s="71"/>
      <c r="G10" s="16"/>
      <c r="H10" s="16"/>
      <c r="I10" s="17"/>
      <c r="J10" s="18">
        <v>0</v>
      </c>
      <c r="K10" s="18">
        <v>0</v>
      </c>
      <c r="L10" s="19"/>
    </row>
    <row r="11" spans="1:12" x14ac:dyDescent="0.25">
      <c r="A11" s="13"/>
      <c r="B11" s="14" t="s">
        <v>27</v>
      </c>
      <c r="C11" s="15"/>
      <c r="D11" s="14"/>
      <c r="E11" s="15"/>
      <c r="F11" s="71"/>
      <c r="G11" s="16"/>
      <c r="H11" s="16"/>
      <c r="I11" s="17"/>
      <c r="J11" s="18">
        <v>0</v>
      </c>
      <c r="K11" s="18">
        <v>0</v>
      </c>
      <c r="L11" s="19"/>
    </row>
    <row r="12" spans="1:12" x14ac:dyDescent="0.25">
      <c r="A12" s="13"/>
      <c r="B12" s="14" t="s">
        <v>28</v>
      </c>
      <c r="C12" s="15"/>
      <c r="D12" s="14"/>
      <c r="E12" s="15"/>
      <c r="F12" s="71"/>
      <c r="G12" s="16"/>
      <c r="H12" s="16"/>
      <c r="I12" s="17"/>
      <c r="J12" s="18">
        <v>0</v>
      </c>
      <c r="K12" s="18">
        <v>0</v>
      </c>
      <c r="L12" s="19"/>
    </row>
    <row r="13" spans="1:12" ht="40.5" x14ac:dyDescent="0.25">
      <c r="A13" s="13"/>
      <c r="B13" s="14" t="s">
        <v>29</v>
      </c>
      <c r="C13" s="15" t="s">
        <v>126</v>
      </c>
      <c r="D13" s="14" t="s">
        <v>127</v>
      </c>
      <c r="E13" s="15" t="s">
        <v>128</v>
      </c>
      <c r="F13" s="71" t="s">
        <v>131</v>
      </c>
      <c r="G13" s="16"/>
      <c r="H13" s="16"/>
      <c r="I13" s="17">
        <v>0</v>
      </c>
      <c r="J13" s="18">
        <v>10511</v>
      </c>
      <c r="K13" s="18">
        <v>10511</v>
      </c>
      <c r="L13" s="19"/>
    </row>
    <row r="14" spans="1:12" x14ac:dyDescent="0.25">
      <c r="A14" s="13"/>
      <c r="B14" s="67" t="s">
        <v>30</v>
      </c>
      <c r="C14" s="15"/>
      <c r="D14" s="14"/>
      <c r="E14" s="15"/>
      <c r="F14" s="71"/>
      <c r="G14" s="16"/>
      <c r="H14" s="16"/>
      <c r="I14" s="17"/>
      <c r="J14" s="18">
        <v>0</v>
      </c>
      <c r="K14" s="18">
        <v>0</v>
      </c>
      <c r="L14" s="19"/>
    </row>
    <row r="15" spans="1:12" x14ac:dyDescent="0.25">
      <c r="A15" s="13"/>
      <c r="B15" s="67" t="s">
        <v>31</v>
      </c>
      <c r="C15" s="15"/>
      <c r="D15" s="14"/>
      <c r="E15" s="15"/>
      <c r="F15" s="71"/>
      <c r="G15" s="16"/>
      <c r="H15" s="16"/>
      <c r="I15" s="17"/>
      <c r="J15" s="18"/>
      <c r="K15" s="18"/>
      <c r="L15" s="19"/>
    </row>
    <row r="16" spans="1:12" x14ac:dyDescent="0.25">
      <c r="A16" s="13"/>
      <c r="B16" s="14" t="s">
        <v>32</v>
      </c>
      <c r="C16" s="15"/>
      <c r="D16" s="14"/>
      <c r="E16" s="15"/>
      <c r="F16" s="71"/>
      <c r="G16" s="16"/>
      <c r="H16" s="16"/>
      <c r="I16" s="17"/>
      <c r="J16" s="18">
        <v>550</v>
      </c>
      <c r="K16" s="18">
        <v>550</v>
      </c>
      <c r="L16" s="19"/>
    </row>
    <row r="17" spans="1:12" x14ac:dyDescent="0.25">
      <c r="A17" s="13"/>
      <c r="B17" s="14" t="s">
        <v>33</v>
      </c>
      <c r="C17" s="15"/>
      <c r="D17" s="14"/>
      <c r="E17" s="15"/>
      <c r="F17" s="71"/>
      <c r="G17" s="16"/>
      <c r="H17" s="16"/>
      <c r="I17" s="17"/>
      <c r="J17" s="18">
        <v>464</v>
      </c>
      <c r="K17" s="18">
        <v>464</v>
      </c>
      <c r="L17" s="19"/>
    </row>
    <row r="18" spans="1:12" x14ac:dyDescent="0.25">
      <c r="A18" s="13"/>
      <c r="B18" s="67" t="s">
        <v>34</v>
      </c>
      <c r="C18" s="15"/>
      <c r="D18" s="14"/>
      <c r="E18" s="15"/>
      <c r="F18" s="71"/>
      <c r="G18" s="16"/>
      <c r="H18" s="16"/>
      <c r="I18" s="17"/>
      <c r="J18" s="18"/>
      <c r="K18" s="18"/>
      <c r="L18" s="19"/>
    </row>
    <row r="19" spans="1:12" ht="40.5" x14ac:dyDescent="0.25">
      <c r="A19" s="13"/>
      <c r="B19" s="14" t="s">
        <v>35</v>
      </c>
      <c r="C19" s="15" t="s">
        <v>126</v>
      </c>
      <c r="D19" s="25" t="s">
        <v>132</v>
      </c>
      <c r="E19" s="15" t="s">
        <v>135</v>
      </c>
      <c r="F19" s="71" t="s">
        <v>133</v>
      </c>
      <c r="G19" s="16"/>
      <c r="H19" s="16"/>
      <c r="I19" s="17">
        <f>1280+1600+1600+309.68</f>
        <v>4789.68</v>
      </c>
      <c r="J19" s="18">
        <v>38400</v>
      </c>
      <c r="K19" s="18">
        <v>38400</v>
      </c>
      <c r="L19" s="19"/>
    </row>
    <row r="20" spans="1:12" ht="40.5" x14ac:dyDescent="0.25">
      <c r="A20" s="13"/>
      <c r="B20" s="14" t="s">
        <v>36</v>
      </c>
      <c r="C20" s="15" t="s">
        <v>126</v>
      </c>
      <c r="D20" s="25" t="s">
        <v>134</v>
      </c>
      <c r="E20" s="15" t="s">
        <v>135</v>
      </c>
      <c r="F20" s="71" t="s">
        <v>133</v>
      </c>
      <c r="G20" s="16"/>
      <c r="H20" s="16"/>
      <c r="I20" s="17">
        <f>1280+1600+1600+309.68</f>
        <v>4789.68</v>
      </c>
      <c r="J20" s="18">
        <v>38400</v>
      </c>
      <c r="K20" s="18">
        <v>38400</v>
      </c>
      <c r="L20" s="19"/>
    </row>
    <row r="21" spans="1:12" x14ac:dyDescent="0.25">
      <c r="A21" s="20"/>
      <c r="B21" s="21" t="s">
        <v>37</v>
      </c>
      <c r="C21" s="22"/>
      <c r="D21" s="22"/>
      <c r="E21" s="22"/>
      <c r="F21" s="22"/>
      <c r="G21" s="22"/>
      <c r="H21" s="22"/>
      <c r="I21" s="23">
        <f>SUM(I5:I20)</f>
        <v>39557.379999999997</v>
      </c>
      <c r="J21" s="23">
        <f>SUM(J5:J20)</f>
        <v>329792.5</v>
      </c>
      <c r="K21" s="23">
        <f>SUM(K5:K20)</f>
        <v>329792.5</v>
      </c>
      <c r="L21" s="24">
        <f>SUM(L5:L20)</f>
        <v>0</v>
      </c>
    </row>
    <row r="22" spans="1:12" x14ac:dyDescent="0.25">
      <c r="A22" s="62"/>
      <c r="B22" s="63"/>
      <c r="C22" s="64"/>
      <c r="D22" s="64"/>
      <c r="E22" s="64"/>
      <c r="F22" s="64"/>
      <c r="G22" s="64"/>
      <c r="H22" s="64"/>
      <c r="I22" s="65"/>
      <c r="J22" s="65"/>
      <c r="K22" s="65"/>
      <c r="L22" s="66"/>
    </row>
    <row r="23" spans="1:12" ht="25.5" customHeight="1" x14ac:dyDescent="0.25">
      <c r="A23" s="54" t="s">
        <v>49</v>
      </c>
      <c r="B23" s="55" t="s">
        <v>55</v>
      </c>
      <c r="C23" s="56"/>
      <c r="D23" s="56"/>
      <c r="E23" s="56"/>
      <c r="F23" s="56"/>
      <c r="G23" s="57"/>
      <c r="H23" s="57"/>
      <c r="I23" s="58"/>
      <c r="J23" s="59"/>
      <c r="K23" s="60"/>
      <c r="L23" s="61"/>
    </row>
    <row r="24" spans="1:12" ht="21" x14ac:dyDescent="0.25">
      <c r="A24" s="13"/>
      <c r="B24" s="77" t="s">
        <v>111</v>
      </c>
      <c r="C24" s="15"/>
      <c r="D24" s="14"/>
      <c r="E24" s="15"/>
      <c r="F24" s="71"/>
      <c r="G24" s="16"/>
      <c r="H24" s="16"/>
      <c r="I24" s="17"/>
      <c r="J24" s="18"/>
      <c r="K24" s="18"/>
      <c r="L24" s="19"/>
    </row>
    <row r="25" spans="1:12" x14ac:dyDescent="0.25">
      <c r="A25" s="13"/>
      <c r="B25" s="14" t="s">
        <v>38</v>
      </c>
      <c r="C25" s="15"/>
      <c r="D25" s="14"/>
      <c r="E25" s="15"/>
      <c r="F25" s="71"/>
      <c r="G25" s="16"/>
      <c r="H25" s="16"/>
      <c r="I25" s="17"/>
      <c r="J25" s="18">
        <v>4550</v>
      </c>
      <c r="K25" s="18">
        <v>4550</v>
      </c>
      <c r="L25" s="19"/>
    </row>
    <row r="26" spans="1:12" x14ac:dyDescent="0.25">
      <c r="A26" s="13"/>
      <c r="B26" s="14" t="s">
        <v>39</v>
      </c>
      <c r="C26" s="15"/>
      <c r="D26" s="14"/>
      <c r="E26" s="15"/>
      <c r="F26" s="71"/>
      <c r="G26" s="16"/>
      <c r="H26" s="16"/>
      <c r="I26" s="17"/>
      <c r="J26" s="18">
        <v>14700</v>
      </c>
      <c r="K26" s="18">
        <v>14700</v>
      </c>
      <c r="L26" s="19"/>
    </row>
    <row r="27" spans="1:12" x14ac:dyDescent="0.25">
      <c r="A27" s="13"/>
      <c r="B27" s="14" t="s">
        <v>40</v>
      </c>
      <c r="C27" s="15"/>
      <c r="D27" s="14"/>
      <c r="E27" s="15"/>
      <c r="F27" s="71"/>
      <c r="G27" s="16"/>
      <c r="H27" s="16"/>
      <c r="I27" s="17"/>
      <c r="J27" s="18">
        <v>0</v>
      </c>
      <c r="K27" s="18">
        <v>0</v>
      </c>
      <c r="L27" s="19"/>
    </row>
    <row r="28" spans="1:12" x14ac:dyDescent="0.25">
      <c r="A28" s="13"/>
      <c r="B28" s="14" t="s">
        <v>41</v>
      </c>
      <c r="C28" s="15"/>
      <c r="D28" s="14"/>
      <c r="E28" s="15"/>
      <c r="F28" s="71"/>
      <c r="G28" s="16"/>
      <c r="H28" s="16"/>
      <c r="I28" s="17"/>
      <c r="J28" s="18">
        <v>26180</v>
      </c>
      <c r="K28" s="18">
        <v>26180</v>
      </c>
      <c r="L28" s="19"/>
    </row>
    <row r="29" spans="1:12" x14ac:dyDescent="0.25">
      <c r="A29" s="13"/>
      <c r="B29" s="14" t="s">
        <v>42</v>
      </c>
      <c r="C29" s="15"/>
      <c r="D29" s="14"/>
      <c r="E29" s="15"/>
      <c r="F29" s="71"/>
      <c r="G29" s="16"/>
      <c r="H29" s="16"/>
      <c r="I29" s="17"/>
      <c r="J29" s="18">
        <v>15642</v>
      </c>
      <c r="K29" s="18">
        <v>15642</v>
      </c>
      <c r="L29" s="19"/>
    </row>
    <row r="30" spans="1:12" x14ac:dyDescent="0.25">
      <c r="A30" s="13"/>
      <c r="B30" s="14" t="s">
        <v>86</v>
      </c>
      <c r="C30" s="15"/>
      <c r="D30" s="14"/>
      <c r="E30" s="15"/>
      <c r="F30" s="71"/>
      <c r="G30" s="16"/>
      <c r="H30" s="16"/>
      <c r="I30" s="17"/>
      <c r="J30" s="18">
        <v>3199</v>
      </c>
      <c r="K30" s="18">
        <v>3199</v>
      </c>
      <c r="L30" s="19"/>
    </row>
    <row r="31" spans="1:12" x14ac:dyDescent="0.25">
      <c r="A31" s="13"/>
      <c r="B31" s="14" t="s">
        <v>87</v>
      </c>
      <c r="C31" s="15"/>
      <c r="D31" s="14"/>
      <c r="E31" s="15"/>
      <c r="F31" s="71"/>
      <c r="G31" s="16"/>
      <c r="H31" s="16"/>
      <c r="I31" s="17"/>
      <c r="J31" s="18">
        <v>4520</v>
      </c>
      <c r="K31" s="18">
        <v>4520</v>
      </c>
      <c r="L31" s="19"/>
    </row>
    <row r="32" spans="1:12" x14ac:dyDescent="0.25">
      <c r="A32" s="13"/>
      <c r="B32" s="14" t="s">
        <v>88</v>
      </c>
      <c r="C32" s="15"/>
      <c r="D32" s="14"/>
      <c r="E32" s="15"/>
      <c r="F32" s="71"/>
      <c r="G32" s="16"/>
      <c r="H32" s="16"/>
      <c r="I32" s="17"/>
      <c r="J32" s="18">
        <v>616</v>
      </c>
      <c r="K32" s="18">
        <v>616</v>
      </c>
      <c r="L32" s="19"/>
    </row>
    <row r="33" spans="1:12" x14ac:dyDescent="0.25">
      <c r="A33" s="13"/>
      <c r="B33" s="14" t="s">
        <v>89</v>
      </c>
      <c r="C33" s="15"/>
      <c r="D33" s="14"/>
      <c r="E33" s="15"/>
      <c r="F33" s="71"/>
      <c r="G33" s="16"/>
      <c r="H33" s="16"/>
      <c r="I33" s="17"/>
      <c r="J33" s="18">
        <v>3192</v>
      </c>
      <c r="K33" s="18">
        <v>3192</v>
      </c>
      <c r="L33" s="19"/>
    </row>
    <row r="34" spans="1:12" x14ac:dyDescent="0.25">
      <c r="A34" s="13"/>
      <c r="B34" s="67" t="s">
        <v>43</v>
      </c>
      <c r="C34" s="15"/>
      <c r="D34" s="14"/>
      <c r="E34" s="15"/>
      <c r="F34" s="71"/>
      <c r="G34" s="16"/>
      <c r="H34" s="16"/>
      <c r="I34" s="17"/>
      <c r="J34" s="18"/>
      <c r="K34" s="18"/>
      <c r="L34" s="19"/>
    </row>
    <row r="35" spans="1:12" x14ac:dyDescent="0.25">
      <c r="A35" s="13"/>
      <c r="B35" s="14" t="s">
        <v>32</v>
      </c>
      <c r="C35" s="15"/>
      <c r="D35" s="14"/>
      <c r="E35" s="15"/>
      <c r="F35" s="71"/>
      <c r="G35" s="16"/>
      <c r="H35" s="16"/>
      <c r="I35" s="17"/>
      <c r="J35" s="18">
        <v>550</v>
      </c>
      <c r="K35" s="18">
        <v>550</v>
      </c>
      <c r="L35" s="19"/>
    </row>
    <row r="36" spans="1:12" x14ac:dyDescent="0.25">
      <c r="A36" s="13"/>
      <c r="B36" s="14" t="s">
        <v>42</v>
      </c>
      <c r="C36" s="15"/>
      <c r="D36" s="14"/>
      <c r="E36" s="15"/>
      <c r="F36" s="71"/>
      <c r="G36" s="16"/>
      <c r="H36" s="16"/>
      <c r="I36" s="17"/>
      <c r="J36" s="18">
        <v>464</v>
      </c>
      <c r="K36" s="18">
        <v>464</v>
      </c>
      <c r="L36" s="19"/>
    </row>
    <row r="37" spans="1:12" x14ac:dyDescent="0.25">
      <c r="A37" s="13"/>
      <c r="B37" s="67" t="s">
        <v>44</v>
      </c>
      <c r="C37" s="15"/>
      <c r="D37" s="14"/>
      <c r="E37" s="15"/>
      <c r="F37" s="71"/>
      <c r="G37" s="16"/>
      <c r="H37" s="16"/>
      <c r="I37" s="17"/>
      <c r="J37" s="18"/>
      <c r="K37" s="18"/>
      <c r="L37" s="19"/>
    </row>
    <row r="38" spans="1:12" x14ac:dyDescent="0.25">
      <c r="A38" s="13"/>
      <c r="B38" s="14" t="s">
        <v>45</v>
      </c>
      <c r="C38" s="15"/>
      <c r="D38" s="14"/>
      <c r="E38" s="15"/>
      <c r="F38" s="71"/>
      <c r="G38" s="16"/>
      <c r="H38" s="16"/>
      <c r="I38" s="17"/>
      <c r="J38" s="18">
        <v>15000</v>
      </c>
      <c r="K38" s="18">
        <v>15000</v>
      </c>
      <c r="L38" s="19"/>
    </row>
    <row r="39" spans="1:12" x14ac:dyDescent="0.25">
      <c r="A39" s="13"/>
      <c r="B39" s="67" t="s">
        <v>46</v>
      </c>
      <c r="C39" s="15"/>
      <c r="D39" s="14"/>
      <c r="E39" s="15"/>
      <c r="F39" s="71"/>
      <c r="G39" s="16"/>
      <c r="H39" s="16"/>
      <c r="I39" s="17"/>
      <c r="J39" s="18">
        <v>0</v>
      </c>
      <c r="K39" s="18">
        <v>0</v>
      </c>
      <c r="L39" s="19"/>
    </row>
    <row r="40" spans="1:12" ht="13" thickBot="1" x14ac:dyDescent="0.3">
      <c r="A40" s="68"/>
      <c r="B40" s="69" t="s">
        <v>47</v>
      </c>
      <c r="C40" s="52"/>
      <c r="D40" s="32"/>
      <c r="E40" s="52"/>
      <c r="F40" s="72"/>
      <c r="G40" s="33"/>
      <c r="H40" s="33"/>
      <c r="I40" s="34"/>
      <c r="J40" s="35">
        <v>5000</v>
      </c>
      <c r="K40" s="35">
        <v>5000</v>
      </c>
      <c r="L40" s="36"/>
    </row>
    <row r="41" spans="1:12" x14ac:dyDescent="0.25">
      <c r="A41" s="37"/>
      <c r="B41" s="38" t="s">
        <v>136</v>
      </c>
      <c r="C41" s="45" t="s">
        <v>140</v>
      </c>
      <c r="D41" s="38" t="s">
        <v>104</v>
      </c>
      <c r="E41" s="45">
        <v>43999</v>
      </c>
      <c r="F41" s="73" t="s">
        <v>142</v>
      </c>
      <c r="G41" s="39"/>
      <c r="H41" s="39"/>
      <c r="I41" s="40">
        <v>700</v>
      </c>
      <c r="J41" s="41"/>
      <c r="K41" s="41"/>
      <c r="L41" s="42"/>
    </row>
    <row r="42" spans="1:12" s="80" customFormat="1" x14ac:dyDescent="0.25">
      <c r="A42" s="37"/>
      <c r="B42" s="14" t="s">
        <v>137</v>
      </c>
      <c r="C42" s="45" t="s">
        <v>140</v>
      </c>
      <c r="D42" s="14"/>
      <c r="E42" s="15"/>
      <c r="F42" s="71" t="s">
        <v>143</v>
      </c>
      <c r="G42" s="39"/>
      <c r="H42" s="39"/>
      <c r="I42" s="40">
        <v>952</v>
      </c>
      <c r="J42" s="41"/>
      <c r="K42" s="41"/>
      <c r="L42" s="42"/>
    </row>
    <row r="43" spans="1:12" s="80" customFormat="1" x14ac:dyDescent="0.25">
      <c r="A43" s="37"/>
      <c r="B43" s="14" t="s">
        <v>138</v>
      </c>
      <c r="C43" s="45" t="s">
        <v>141</v>
      </c>
      <c r="D43" s="14" t="s">
        <v>141</v>
      </c>
      <c r="E43" s="45" t="s">
        <v>141</v>
      </c>
      <c r="F43" s="71" t="s">
        <v>144</v>
      </c>
      <c r="G43" s="39"/>
      <c r="H43" s="39"/>
      <c r="I43" s="40">
        <v>0</v>
      </c>
      <c r="J43" s="41"/>
      <c r="K43" s="41"/>
      <c r="L43" s="42"/>
    </row>
    <row r="44" spans="1:12" s="80" customFormat="1" x14ac:dyDescent="0.25">
      <c r="A44" s="37"/>
      <c r="B44" s="14" t="s">
        <v>139</v>
      </c>
      <c r="C44" s="45" t="s">
        <v>141</v>
      </c>
      <c r="D44" s="14" t="s">
        <v>141</v>
      </c>
      <c r="E44" s="45" t="s">
        <v>141</v>
      </c>
      <c r="F44" s="71" t="s">
        <v>144</v>
      </c>
      <c r="G44" s="39"/>
      <c r="H44" s="39"/>
      <c r="I44" s="40">
        <v>0</v>
      </c>
      <c r="J44" s="41"/>
      <c r="K44" s="41"/>
      <c r="L44" s="42"/>
    </row>
    <row r="45" spans="1:12" s="80" customFormat="1" x14ac:dyDescent="0.25">
      <c r="A45" s="37"/>
      <c r="B45" s="38" t="s">
        <v>145</v>
      </c>
      <c r="C45" s="45" t="s">
        <v>140</v>
      </c>
      <c r="D45" s="38" t="s">
        <v>104</v>
      </c>
      <c r="E45" s="45">
        <v>43999</v>
      </c>
      <c r="F45" s="73" t="s">
        <v>142</v>
      </c>
      <c r="G45" s="39"/>
      <c r="H45" s="39"/>
      <c r="I45" s="40">
        <v>700</v>
      </c>
      <c r="J45" s="41"/>
      <c r="K45" s="41"/>
      <c r="L45" s="42"/>
    </row>
    <row r="46" spans="1:12" s="80" customFormat="1" x14ac:dyDescent="0.25">
      <c r="A46" s="37"/>
      <c r="B46" s="14" t="s">
        <v>146</v>
      </c>
      <c r="C46" s="45" t="s">
        <v>140</v>
      </c>
      <c r="D46" s="14"/>
      <c r="E46" s="15"/>
      <c r="F46" s="71" t="s">
        <v>143</v>
      </c>
      <c r="G46" s="39"/>
      <c r="H46" s="39"/>
      <c r="I46" s="40">
        <v>952</v>
      </c>
      <c r="J46" s="41"/>
      <c r="K46" s="41"/>
      <c r="L46" s="42"/>
    </row>
    <row r="47" spans="1:12" s="80" customFormat="1" x14ac:dyDescent="0.25">
      <c r="A47" s="37"/>
      <c r="B47" s="14" t="s">
        <v>147</v>
      </c>
      <c r="C47" s="45" t="s">
        <v>141</v>
      </c>
      <c r="D47" s="14" t="s">
        <v>141</v>
      </c>
      <c r="E47" s="45" t="s">
        <v>141</v>
      </c>
      <c r="F47" s="71" t="s">
        <v>144</v>
      </c>
      <c r="G47" s="39"/>
      <c r="H47" s="39"/>
      <c r="I47" s="40">
        <v>0</v>
      </c>
      <c r="J47" s="41"/>
      <c r="K47" s="41"/>
      <c r="L47" s="42"/>
    </row>
    <row r="48" spans="1:12" s="80" customFormat="1" x14ac:dyDescent="0.25">
      <c r="A48" s="37"/>
      <c r="B48" s="14" t="s">
        <v>148</v>
      </c>
      <c r="C48" s="45" t="s">
        <v>141</v>
      </c>
      <c r="D48" s="14" t="s">
        <v>141</v>
      </c>
      <c r="E48" s="45" t="s">
        <v>141</v>
      </c>
      <c r="F48" s="71" t="s">
        <v>144</v>
      </c>
      <c r="G48" s="39"/>
      <c r="H48" s="39"/>
      <c r="I48" s="40">
        <v>0</v>
      </c>
      <c r="J48" s="41"/>
      <c r="K48" s="41"/>
      <c r="L48" s="42"/>
    </row>
    <row r="49" spans="1:12" x14ac:dyDescent="0.25">
      <c r="A49" s="13"/>
      <c r="B49" s="38" t="s">
        <v>149</v>
      </c>
      <c r="C49" s="45" t="s">
        <v>140</v>
      </c>
      <c r="D49" s="38" t="s">
        <v>104</v>
      </c>
      <c r="E49" s="45">
        <v>43998</v>
      </c>
      <c r="F49" s="73" t="s">
        <v>142</v>
      </c>
      <c r="G49" s="16"/>
      <c r="H49" s="16"/>
      <c r="I49" s="17">
        <v>700</v>
      </c>
      <c r="J49" s="18"/>
      <c r="K49" s="18"/>
      <c r="L49" s="19"/>
    </row>
    <row r="50" spans="1:12" s="80" customFormat="1" x14ac:dyDescent="0.25">
      <c r="A50" s="13"/>
      <c r="B50" s="14" t="s">
        <v>150</v>
      </c>
      <c r="C50" s="45" t="s">
        <v>140</v>
      </c>
      <c r="D50" s="14"/>
      <c r="E50" s="15"/>
      <c r="F50" s="71" t="s">
        <v>143</v>
      </c>
      <c r="G50" s="16"/>
      <c r="H50" s="16"/>
      <c r="I50" s="17">
        <v>952</v>
      </c>
      <c r="J50" s="18"/>
      <c r="K50" s="18"/>
      <c r="L50" s="19"/>
    </row>
    <row r="51" spans="1:12" x14ac:dyDescent="0.25">
      <c r="A51" s="13"/>
      <c r="B51" s="14" t="s">
        <v>151</v>
      </c>
      <c r="C51" s="45" t="s">
        <v>141</v>
      </c>
      <c r="D51" s="14" t="s">
        <v>141</v>
      </c>
      <c r="E51" s="45" t="s">
        <v>141</v>
      </c>
      <c r="F51" s="71" t="s">
        <v>144</v>
      </c>
      <c r="G51" s="16"/>
      <c r="H51" s="16"/>
      <c r="I51" s="17">
        <v>0</v>
      </c>
      <c r="J51" s="18"/>
      <c r="K51" s="18"/>
      <c r="L51" s="19"/>
    </row>
    <row r="52" spans="1:12" x14ac:dyDescent="0.25">
      <c r="A52" s="13"/>
      <c r="B52" s="14" t="s">
        <v>152</v>
      </c>
      <c r="C52" s="45" t="s">
        <v>141</v>
      </c>
      <c r="D52" s="14" t="s">
        <v>141</v>
      </c>
      <c r="E52" s="45" t="s">
        <v>141</v>
      </c>
      <c r="F52" s="71" t="s">
        <v>144</v>
      </c>
      <c r="G52" s="16"/>
      <c r="H52" s="16"/>
      <c r="I52" s="17">
        <v>0</v>
      </c>
      <c r="J52" s="18"/>
      <c r="K52" s="18"/>
      <c r="L52" s="19"/>
    </row>
    <row r="53" spans="1:12" x14ac:dyDescent="0.25">
      <c r="A53" s="20"/>
      <c r="B53" s="21" t="s">
        <v>48</v>
      </c>
      <c r="C53" s="22"/>
      <c r="D53" s="22"/>
      <c r="E53" s="22"/>
      <c r="F53" s="22"/>
      <c r="G53" s="22"/>
      <c r="H53" s="22"/>
      <c r="I53" s="23">
        <f>SUM(I24:I52)</f>
        <v>4956</v>
      </c>
      <c r="J53" s="23">
        <f>SUM(J24:J52)</f>
        <v>93613</v>
      </c>
      <c r="K53" s="23">
        <f>SUM(K24:K52)</f>
        <v>93613</v>
      </c>
      <c r="L53" s="24">
        <f>SUM(L24:L52)</f>
        <v>0</v>
      </c>
    </row>
    <row r="54" spans="1:12" x14ac:dyDescent="0.25">
      <c r="A54" s="62"/>
      <c r="B54" s="63"/>
      <c r="C54" s="64"/>
      <c r="D54" s="64"/>
      <c r="E54" s="64"/>
      <c r="F54" s="64"/>
      <c r="G54" s="64"/>
      <c r="H54" s="64"/>
      <c r="I54" s="65"/>
      <c r="J54" s="65"/>
      <c r="K54" s="65"/>
      <c r="L54" s="66"/>
    </row>
    <row r="55" spans="1:12" ht="26.25" customHeight="1" x14ac:dyDescent="0.25">
      <c r="A55" s="54" t="s">
        <v>50</v>
      </c>
      <c r="B55" s="55" t="s">
        <v>51</v>
      </c>
      <c r="C55" s="56"/>
      <c r="D55" s="56"/>
      <c r="E55" s="56"/>
      <c r="F55" s="56"/>
      <c r="G55" s="57"/>
      <c r="H55" s="57"/>
      <c r="I55" s="58"/>
      <c r="J55" s="59"/>
      <c r="K55" s="60"/>
      <c r="L55" s="61"/>
    </row>
    <row r="56" spans="1:12" ht="27" hidden="1" customHeight="1" x14ac:dyDescent="0.3">
      <c r="A56" s="86" t="s">
        <v>52</v>
      </c>
      <c r="B56" s="87"/>
      <c r="C56" s="87"/>
      <c r="D56" s="87"/>
      <c r="E56" s="87"/>
      <c r="F56" s="87"/>
      <c r="G56" s="87"/>
      <c r="H56" s="87"/>
      <c r="I56" s="87"/>
      <c r="J56" s="87"/>
      <c r="K56" s="87"/>
      <c r="L56" s="53"/>
    </row>
    <row r="57" spans="1:12" ht="12.75" hidden="1" customHeight="1" x14ac:dyDescent="0.25">
      <c r="A57" s="11" t="s">
        <v>12</v>
      </c>
      <c r="B57" s="28" t="s">
        <v>19</v>
      </c>
      <c r="C57" s="30"/>
      <c r="D57" s="30"/>
      <c r="E57" s="30"/>
      <c r="F57" s="30"/>
      <c r="G57" s="30"/>
      <c r="H57" s="30"/>
      <c r="I57" s="31"/>
      <c r="J57" s="31"/>
      <c r="K57" s="31"/>
      <c r="L57" s="12"/>
    </row>
    <row r="58" spans="1:12" ht="12.75" hidden="1" customHeight="1" x14ac:dyDescent="0.25">
      <c r="A58" s="13"/>
      <c r="B58" s="51"/>
      <c r="C58" s="26"/>
      <c r="D58" s="25"/>
      <c r="E58" s="26"/>
      <c r="F58" s="71"/>
      <c r="G58" s="16"/>
      <c r="H58" s="16"/>
      <c r="I58" s="17"/>
      <c r="J58" s="18"/>
      <c r="K58" s="18"/>
      <c r="L58" s="19"/>
    </row>
    <row r="59" spans="1:12" ht="12.75" hidden="1" customHeight="1" x14ac:dyDescent="0.25">
      <c r="A59" s="13"/>
      <c r="B59" s="51"/>
      <c r="C59" s="26"/>
      <c r="D59" s="25"/>
      <c r="E59" s="26"/>
      <c r="F59" s="71"/>
      <c r="G59" s="16"/>
      <c r="H59" s="16"/>
      <c r="I59" s="17"/>
      <c r="J59" s="18"/>
      <c r="K59" s="18"/>
      <c r="L59" s="19"/>
    </row>
    <row r="60" spans="1:12" ht="12.75" hidden="1" customHeight="1" x14ac:dyDescent="0.25">
      <c r="A60" s="13"/>
      <c r="B60" s="14"/>
      <c r="C60" s="45"/>
      <c r="D60" s="14"/>
      <c r="E60" s="15"/>
      <c r="F60" s="71"/>
      <c r="G60" s="16"/>
      <c r="H60" s="16"/>
      <c r="I60" s="17"/>
      <c r="J60" s="18"/>
      <c r="K60" s="18"/>
      <c r="L60" s="19"/>
    </row>
    <row r="61" spans="1:12" ht="12.75" hidden="1" customHeight="1" x14ac:dyDescent="0.25">
      <c r="A61" s="13"/>
      <c r="B61" s="14"/>
      <c r="C61" s="45"/>
      <c r="D61" s="14"/>
      <c r="E61" s="45"/>
      <c r="F61" s="71"/>
      <c r="G61" s="16"/>
      <c r="H61" s="16"/>
      <c r="I61" s="17"/>
      <c r="J61" s="18"/>
      <c r="K61" s="18"/>
      <c r="L61" s="19"/>
    </row>
    <row r="62" spans="1:12" ht="12.75" hidden="1" customHeight="1" x14ac:dyDescent="0.25">
      <c r="A62" s="13"/>
      <c r="B62" s="14"/>
      <c r="C62" s="45"/>
      <c r="D62" s="14"/>
      <c r="E62" s="45"/>
      <c r="F62" s="71"/>
      <c r="G62" s="16"/>
      <c r="H62" s="16"/>
      <c r="I62" s="17"/>
      <c r="J62" s="18"/>
      <c r="K62" s="18"/>
      <c r="L62" s="19"/>
    </row>
    <row r="63" spans="1:12" ht="12.75" hidden="1" customHeight="1" x14ac:dyDescent="0.25">
      <c r="A63" s="43"/>
      <c r="B63" s="29" t="s">
        <v>53</v>
      </c>
      <c r="C63" s="21"/>
      <c r="D63" s="27"/>
      <c r="E63" s="21"/>
      <c r="F63" s="27"/>
      <c r="G63" s="22"/>
      <c r="H63" s="22"/>
      <c r="I63" s="23">
        <f>SUM(I58:I62)</f>
        <v>0</v>
      </c>
      <c r="J63" s="23">
        <f>SUM(J58:J62)</f>
        <v>0</v>
      </c>
      <c r="K63" s="23">
        <f>SUM(K58:K62)</f>
        <v>0</v>
      </c>
      <c r="L63" s="24">
        <f>SUM(L58:L62)</f>
        <v>0</v>
      </c>
    </row>
    <row r="64" spans="1:12" ht="12.75" hidden="1" customHeight="1" x14ac:dyDescent="0.25">
      <c r="A64" s="11" t="s">
        <v>13</v>
      </c>
      <c r="B64" s="28" t="s">
        <v>90</v>
      </c>
      <c r="C64" s="30"/>
      <c r="D64" s="30"/>
      <c r="E64" s="30"/>
      <c r="F64" s="30"/>
      <c r="G64" s="30"/>
      <c r="H64" s="30"/>
      <c r="I64" s="31"/>
      <c r="J64" s="31"/>
      <c r="K64" s="31"/>
      <c r="L64" s="12"/>
    </row>
    <row r="65" spans="1:12" ht="12.75" hidden="1" customHeight="1" x14ac:dyDescent="0.25">
      <c r="A65" s="13"/>
      <c r="B65" s="51"/>
      <c r="C65" s="26"/>
      <c r="D65" s="25"/>
      <c r="E65" s="26"/>
      <c r="F65" s="71"/>
      <c r="G65" s="16"/>
      <c r="H65" s="16"/>
      <c r="I65" s="17"/>
      <c r="J65" s="18"/>
      <c r="K65" s="18"/>
      <c r="L65" s="19"/>
    </row>
    <row r="66" spans="1:12" ht="12.75" hidden="1" customHeight="1" x14ac:dyDescent="0.25">
      <c r="A66" s="13"/>
      <c r="B66" s="51"/>
      <c r="C66" s="26"/>
      <c r="D66" s="25"/>
      <c r="E66" s="26"/>
      <c r="F66" s="71"/>
      <c r="G66" s="16"/>
      <c r="H66" s="16"/>
      <c r="I66" s="17"/>
      <c r="J66" s="18"/>
      <c r="K66" s="18"/>
      <c r="L66" s="19"/>
    </row>
    <row r="67" spans="1:12" ht="12.75" hidden="1" customHeight="1" x14ac:dyDescent="0.25">
      <c r="A67" s="13"/>
      <c r="B67" s="51"/>
      <c r="C67" s="26"/>
      <c r="D67" s="25"/>
      <c r="E67" s="26"/>
      <c r="F67" s="71"/>
      <c r="G67" s="16"/>
      <c r="H67" s="16"/>
      <c r="I67" s="17"/>
      <c r="J67" s="18"/>
      <c r="K67" s="18"/>
      <c r="L67" s="19"/>
    </row>
    <row r="68" spans="1:12" ht="12.75" hidden="1" customHeight="1" x14ac:dyDescent="0.25">
      <c r="A68" s="13"/>
      <c r="B68" s="51"/>
      <c r="C68" s="26"/>
      <c r="D68" s="25"/>
      <c r="E68" s="26"/>
      <c r="F68" s="71"/>
      <c r="G68" s="16"/>
      <c r="H68" s="16"/>
      <c r="I68" s="17"/>
      <c r="J68" s="18"/>
      <c r="K68" s="18"/>
      <c r="L68" s="19"/>
    </row>
    <row r="69" spans="1:12" ht="12.75" hidden="1" customHeight="1" x14ac:dyDescent="0.25">
      <c r="A69" s="13"/>
      <c r="B69" s="25"/>
      <c r="C69" s="14"/>
      <c r="D69" s="14"/>
      <c r="E69" s="14"/>
      <c r="F69" s="74"/>
      <c r="G69" s="16"/>
      <c r="H69" s="16"/>
      <c r="I69" s="17"/>
      <c r="J69" s="18"/>
      <c r="K69" s="18"/>
      <c r="L69" s="19"/>
    </row>
    <row r="70" spans="1:12" ht="12.75" hidden="1" customHeight="1" x14ac:dyDescent="0.25">
      <c r="A70" s="43"/>
      <c r="B70" s="29" t="s">
        <v>54</v>
      </c>
      <c r="C70" s="21"/>
      <c r="D70" s="27"/>
      <c r="E70" s="21"/>
      <c r="F70" s="27"/>
      <c r="G70" s="22"/>
      <c r="H70" s="22"/>
      <c r="I70" s="23">
        <f>SUM(I65:I69)</f>
        <v>0</v>
      </c>
      <c r="J70" s="23">
        <f>SUM(J65:J69)</f>
        <v>0</v>
      </c>
      <c r="K70" s="23">
        <f>SUM(K65:K69)</f>
        <v>0</v>
      </c>
      <c r="L70" s="24">
        <f>SUM(L65:L69)</f>
        <v>0</v>
      </c>
    </row>
    <row r="71" spans="1:12" ht="25.5" customHeight="1" x14ac:dyDescent="0.3">
      <c r="A71" s="88" t="s">
        <v>63</v>
      </c>
      <c r="B71" s="89"/>
      <c r="C71" s="89"/>
      <c r="D71" s="89"/>
      <c r="E71" s="89"/>
      <c r="F71" s="89"/>
      <c r="G71" s="89"/>
      <c r="H71" s="89"/>
      <c r="I71" s="89"/>
      <c r="J71" s="89"/>
      <c r="K71" s="90"/>
      <c r="L71" s="53"/>
    </row>
    <row r="72" spans="1:12" ht="34.5" x14ac:dyDescent="0.25">
      <c r="A72" s="11" t="s">
        <v>57</v>
      </c>
      <c r="B72" s="28" t="s">
        <v>91</v>
      </c>
      <c r="C72" s="30"/>
      <c r="D72" s="30"/>
      <c r="E72" s="30"/>
      <c r="F72" s="30"/>
      <c r="G72" s="30"/>
      <c r="H72" s="30"/>
      <c r="I72" s="31"/>
      <c r="J72" s="31"/>
      <c r="K72" s="31"/>
      <c r="L72" s="12"/>
    </row>
    <row r="73" spans="1:12" ht="34.5" x14ac:dyDescent="0.25">
      <c r="A73" s="11" t="s">
        <v>58</v>
      </c>
      <c r="B73" s="28" t="s">
        <v>107</v>
      </c>
      <c r="C73" s="30"/>
      <c r="D73" s="30"/>
      <c r="E73" s="30"/>
      <c r="F73" s="30"/>
      <c r="G73" s="30"/>
      <c r="H73" s="30"/>
      <c r="I73" s="31"/>
      <c r="J73" s="31"/>
      <c r="K73" s="31"/>
      <c r="L73" s="12"/>
    </row>
    <row r="74" spans="1:12" ht="90.5" x14ac:dyDescent="0.25">
      <c r="A74" s="13"/>
      <c r="B74" s="78" t="s">
        <v>153</v>
      </c>
      <c r="C74" s="26"/>
      <c r="D74" s="25"/>
      <c r="E74" s="26"/>
      <c r="F74" s="71"/>
      <c r="G74" s="16"/>
      <c r="H74" s="16"/>
      <c r="I74" s="17"/>
      <c r="J74" s="18"/>
      <c r="K74" s="18"/>
      <c r="L74" s="19"/>
    </row>
    <row r="75" spans="1:12" s="80" customFormat="1" x14ac:dyDescent="0.25">
      <c r="A75" s="13"/>
      <c r="B75" s="78" t="s">
        <v>154</v>
      </c>
      <c r="C75" s="26"/>
      <c r="D75" s="25"/>
      <c r="E75" s="26"/>
      <c r="F75" s="71"/>
      <c r="G75" s="16"/>
      <c r="H75" s="16"/>
      <c r="I75" s="17"/>
      <c r="J75" s="18">
        <v>29750</v>
      </c>
      <c r="K75" s="18">
        <v>29750</v>
      </c>
      <c r="L75" s="19"/>
    </row>
    <row r="76" spans="1:12" s="80" customFormat="1" x14ac:dyDescent="0.25">
      <c r="A76" s="13"/>
      <c r="B76" s="78" t="s">
        <v>41</v>
      </c>
      <c r="C76" s="26"/>
      <c r="D76" s="25"/>
      <c r="E76" s="26"/>
      <c r="F76" s="71"/>
      <c r="G76" s="16"/>
      <c r="H76" s="16"/>
      <c r="I76" s="17"/>
      <c r="J76" s="18">
        <v>40460</v>
      </c>
      <c r="K76" s="18">
        <v>40460</v>
      </c>
      <c r="L76" s="19"/>
    </row>
    <row r="77" spans="1:12" s="80" customFormat="1" x14ac:dyDescent="0.25">
      <c r="A77" s="13"/>
      <c r="B77" s="78" t="s">
        <v>42</v>
      </c>
      <c r="C77" s="26"/>
      <c r="D77" s="25"/>
      <c r="E77" s="26"/>
      <c r="F77" s="71"/>
      <c r="G77" s="16"/>
      <c r="H77" s="16"/>
      <c r="I77" s="17"/>
      <c r="J77" s="18">
        <v>20196</v>
      </c>
      <c r="K77" s="18">
        <v>20196</v>
      </c>
      <c r="L77" s="19"/>
    </row>
    <row r="78" spans="1:12" s="80" customFormat="1" x14ac:dyDescent="0.25">
      <c r="A78" s="13"/>
      <c r="B78" s="78" t="s">
        <v>155</v>
      </c>
      <c r="C78" s="26"/>
      <c r="D78" s="25"/>
      <c r="E78" s="26"/>
      <c r="F78" s="71"/>
      <c r="G78" s="16"/>
      <c r="H78" s="16"/>
      <c r="I78" s="17"/>
      <c r="J78" s="18">
        <v>3199</v>
      </c>
      <c r="K78" s="18">
        <v>3199</v>
      </c>
      <c r="L78" s="19"/>
    </row>
    <row r="79" spans="1:12" s="80" customFormat="1" x14ac:dyDescent="0.25">
      <c r="A79" s="13"/>
      <c r="B79" s="78" t="s">
        <v>156</v>
      </c>
      <c r="C79" s="26"/>
      <c r="D79" s="25"/>
      <c r="E79" s="26"/>
      <c r="F79" s="71"/>
      <c r="G79" s="16"/>
      <c r="H79" s="16"/>
      <c r="I79" s="17"/>
      <c r="J79" s="18">
        <v>1130</v>
      </c>
      <c r="K79" s="18">
        <v>1130</v>
      </c>
      <c r="L79" s="19"/>
    </row>
    <row r="80" spans="1:12" s="80" customFormat="1" x14ac:dyDescent="0.25">
      <c r="A80" s="13"/>
      <c r="B80" s="78" t="s">
        <v>157</v>
      </c>
      <c r="C80" s="26"/>
      <c r="D80" s="25"/>
      <c r="E80" s="26"/>
      <c r="F80" s="71"/>
      <c r="G80" s="16"/>
      <c r="H80" s="16"/>
      <c r="I80" s="17"/>
      <c r="J80" s="18">
        <v>0</v>
      </c>
      <c r="K80" s="18">
        <v>0</v>
      </c>
      <c r="L80" s="19"/>
    </row>
    <row r="81" spans="1:12" s="80" customFormat="1" x14ac:dyDescent="0.25">
      <c r="A81" s="13"/>
      <c r="B81" s="78" t="s">
        <v>158</v>
      </c>
      <c r="C81" s="26"/>
      <c r="D81" s="25"/>
      <c r="E81" s="26"/>
      <c r="F81" s="71"/>
      <c r="G81" s="16"/>
      <c r="H81" s="16"/>
      <c r="I81" s="17"/>
      <c r="J81" s="18">
        <v>616</v>
      </c>
      <c r="K81" s="18">
        <v>616</v>
      </c>
      <c r="L81" s="19"/>
    </row>
    <row r="82" spans="1:12" s="80" customFormat="1" x14ac:dyDescent="0.25">
      <c r="A82" s="13"/>
      <c r="B82" s="78" t="s">
        <v>159</v>
      </c>
      <c r="C82" s="26"/>
      <c r="D82" s="25"/>
      <c r="E82" s="26"/>
      <c r="F82" s="71"/>
      <c r="G82" s="16"/>
      <c r="H82" s="16"/>
      <c r="I82" s="17"/>
      <c r="J82" s="18">
        <v>1596</v>
      </c>
      <c r="K82" s="18">
        <v>1596</v>
      </c>
      <c r="L82" s="19"/>
    </row>
    <row r="83" spans="1:12" s="80" customFormat="1" x14ac:dyDescent="0.25">
      <c r="A83" s="13"/>
      <c r="B83" s="78" t="s">
        <v>160</v>
      </c>
      <c r="C83" s="26"/>
      <c r="D83" s="25"/>
      <c r="E83" s="26"/>
      <c r="F83" s="71"/>
      <c r="G83" s="16"/>
      <c r="H83" s="16"/>
      <c r="I83" s="17"/>
      <c r="J83" s="18">
        <v>1500</v>
      </c>
      <c r="K83" s="18">
        <v>1500</v>
      </c>
      <c r="L83" s="19"/>
    </row>
    <row r="84" spans="1:12" s="80" customFormat="1" ht="13" thickBot="1" x14ac:dyDescent="0.3">
      <c r="A84" s="68"/>
      <c r="B84" s="84" t="s">
        <v>161</v>
      </c>
      <c r="C84" s="83"/>
      <c r="D84" s="84"/>
      <c r="E84" s="83"/>
      <c r="F84" s="72"/>
      <c r="G84" s="33"/>
      <c r="H84" s="33"/>
      <c r="I84" s="34"/>
      <c r="J84" s="35">
        <v>1200</v>
      </c>
      <c r="K84" s="35">
        <v>1200</v>
      </c>
      <c r="L84" s="36"/>
    </row>
    <row r="85" spans="1:12" s="80" customFormat="1" x14ac:dyDescent="0.25">
      <c r="A85" s="37"/>
      <c r="B85" s="38" t="s">
        <v>114</v>
      </c>
      <c r="C85" s="45" t="s">
        <v>169</v>
      </c>
      <c r="D85" s="38" t="s">
        <v>104</v>
      </c>
      <c r="E85" s="45">
        <v>43981</v>
      </c>
      <c r="F85" s="73" t="s">
        <v>170</v>
      </c>
      <c r="G85" s="39"/>
      <c r="H85" s="39"/>
      <c r="I85" s="40">
        <v>2450</v>
      </c>
      <c r="J85" s="41"/>
      <c r="K85" s="41"/>
      <c r="L85" s="42"/>
    </row>
    <row r="86" spans="1:12" s="80" customFormat="1" x14ac:dyDescent="0.25">
      <c r="A86" s="13"/>
      <c r="B86" s="14" t="s">
        <v>115</v>
      </c>
      <c r="C86" s="45" t="s">
        <v>169</v>
      </c>
      <c r="D86" s="14"/>
      <c r="E86" s="15"/>
      <c r="F86" s="71" t="s">
        <v>171</v>
      </c>
      <c r="G86" s="16"/>
      <c r="H86" s="16"/>
      <c r="I86" s="17">
        <v>3332</v>
      </c>
      <c r="J86" s="18"/>
      <c r="K86" s="18"/>
      <c r="L86" s="19"/>
    </row>
    <row r="87" spans="1:12" s="80" customFormat="1" x14ac:dyDescent="0.25">
      <c r="A87" s="13"/>
      <c r="B87" s="14" t="s">
        <v>116</v>
      </c>
      <c r="C87" s="45" t="s">
        <v>141</v>
      </c>
      <c r="D87" s="14" t="s">
        <v>141</v>
      </c>
      <c r="E87" s="45" t="s">
        <v>141</v>
      </c>
      <c r="F87" s="71" t="s">
        <v>144</v>
      </c>
      <c r="G87" s="16"/>
      <c r="H87" s="16"/>
      <c r="I87" s="17">
        <v>0</v>
      </c>
      <c r="J87" s="18"/>
      <c r="K87" s="18"/>
      <c r="L87" s="19"/>
    </row>
    <row r="88" spans="1:12" s="80" customFormat="1" x14ac:dyDescent="0.25">
      <c r="A88" s="13"/>
      <c r="B88" s="14" t="s">
        <v>117</v>
      </c>
      <c r="C88" s="45" t="s">
        <v>141</v>
      </c>
      <c r="D88" s="14" t="s">
        <v>141</v>
      </c>
      <c r="E88" s="45" t="s">
        <v>141</v>
      </c>
      <c r="F88" s="71" t="s">
        <v>144</v>
      </c>
      <c r="G88" s="16"/>
      <c r="H88" s="16"/>
      <c r="I88" s="17">
        <v>0</v>
      </c>
      <c r="J88" s="18"/>
      <c r="K88" s="18"/>
      <c r="L88" s="19"/>
    </row>
    <row r="89" spans="1:12" s="80" customFormat="1" x14ac:dyDescent="0.25">
      <c r="A89" s="13"/>
      <c r="B89" s="38" t="s">
        <v>172</v>
      </c>
      <c r="C89" s="45" t="s">
        <v>169</v>
      </c>
      <c r="D89" s="38" t="s">
        <v>104</v>
      </c>
      <c r="E89" s="45">
        <v>44024</v>
      </c>
      <c r="F89" s="73" t="s">
        <v>170</v>
      </c>
      <c r="G89" s="39"/>
      <c r="H89" s="39"/>
      <c r="I89" s="40">
        <v>2450</v>
      </c>
      <c r="J89" s="18"/>
      <c r="K89" s="18"/>
      <c r="L89" s="19"/>
    </row>
    <row r="90" spans="1:12" s="80" customFormat="1" x14ac:dyDescent="0.25">
      <c r="A90" s="13"/>
      <c r="B90" s="14" t="s">
        <v>173</v>
      </c>
      <c r="C90" s="45" t="s">
        <v>169</v>
      </c>
      <c r="D90" s="14"/>
      <c r="E90" s="15"/>
      <c r="F90" s="71" t="s">
        <v>171</v>
      </c>
      <c r="G90" s="16"/>
      <c r="H90" s="16"/>
      <c r="I90" s="17">
        <v>3332</v>
      </c>
      <c r="J90" s="18"/>
      <c r="K90" s="18"/>
      <c r="L90" s="19"/>
    </row>
    <row r="91" spans="1:12" s="80" customFormat="1" x14ac:dyDescent="0.25">
      <c r="A91" s="13"/>
      <c r="B91" s="14" t="s">
        <v>174</v>
      </c>
      <c r="C91" s="45" t="s">
        <v>141</v>
      </c>
      <c r="D91" s="14" t="s">
        <v>141</v>
      </c>
      <c r="E91" s="45" t="s">
        <v>141</v>
      </c>
      <c r="F91" s="71" t="s">
        <v>144</v>
      </c>
      <c r="G91" s="16"/>
      <c r="H91" s="16"/>
      <c r="I91" s="17">
        <v>0</v>
      </c>
      <c r="J91" s="18"/>
      <c r="K91" s="18"/>
      <c r="L91" s="19"/>
    </row>
    <row r="92" spans="1:12" s="80" customFormat="1" x14ac:dyDescent="0.25">
      <c r="A92" s="13"/>
      <c r="B92" s="14" t="s">
        <v>175</v>
      </c>
      <c r="C92" s="45" t="s">
        <v>141</v>
      </c>
      <c r="D92" s="14" t="s">
        <v>141</v>
      </c>
      <c r="E92" s="45" t="s">
        <v>141</v>
      </c>
      <c r="F92" s="71" t="s">
        <v>144</v>
      </c>
      <c r="G92" s="16"/>
      <c r="H92" s="16"/>
      <c r="I92" s="17">
        <v>0</v>
      </c>
      <c r="J92" s="18"/>
      <c r="K92" s="18"/>
      <c r="L92" s="19"/>
    </row>
    <row r="93" spans="1:12" x14ac:dyDescent="0.25">
      <c r="A93" s="43"/>
      <c r="B93" s="29" t="s">
        <v>59</v>
      </c>
      <c r="C93" s="21"/>
      <c r="D93" s="27"/>
      <c r="E93" s="21"/>
      <c r="F93" s="27"/>
      <c r="G93" s="22"/>
      <c r="H93" s="22"/>
      <c r="I93" s="23">
        <f>SUM(I74:I92)</f>
        <v>11564</v>
      </c>
      <c r="J93" s="23">
        <f>SUM(J74:J92)</f>
        <v>99647</v>
      </c>
      <c r="K93" s="23">
        <f>SUM(K74:K92)</f>
        <v>99647</v>
      </c>
      <c r="L93" s="24">
        <f>SUM(L74:L92)</f>
        <v>0</v>
      </c>
    </row>
    <row r="94" spans="1:12" ht="46" x14ac:dyDescent="0.25">
      <c r="A94" s="11" t="s">
        <v>14</v>
      </c>
      <c r="B94" s="28" t="s">
        <v>92</v>
      </c>
      <c r="C94" s="30"/>
      <c r="D94" s="30"/>
      <c r="E94" s="30"/>
      <c r="F94" s="30"/>
      <c r="G94" s="30"/>
      <c r="H94" s="30"/>
      <c r="I94" s="31"/>
      <c r="J94" s="31"/>
      <c r="K94" s="31"/>
      <c r="L94" s="12"/>
    </row>
    <row r="95" spans="1:12" ht="46" x14ac:dyDescent="0.25">
      <c r="A95" s="11" t="s">
        <v>60</v>
      </c>
      <c r="B95" s="28" t="s">
        <v>108</v>
      </c>
      <c r="C95" s="30"/>
      <c r="D95" s="30"/>
      <c r="E95" s="30"/>
      <c r="F95" s="30"/>
      <c r="G95" s="30"/>
      <c r="H95" s="30"/>
      <c r="I95" s="31"/>
      <c r="J95" s="31"/>
      <c r="K95" s="31"/>
      <c r="L95" s="12"/>
    </row>
    <row r="96" spans="1:12" ht="40.5" x14ac:dyDescent="0.25">
      <c r="A96" s="13"/>
      <c r="B96" s="51" t="s">
        <v>199</v>
      </c>
      <c r="C96" s="26"/>
      <c r="D96" s="25"/>
      <c r="E96" s="26"/>
      <c r="F96" s="71"/>
      <c r="G96" s="16"/>
      <c r="H96" s="16"/>
      <c r="I96" s="17"/>
      <c r="J96" s="18"/>
      <c r="K96" s="18"/>
      <c r="L96" s="19"/>
    </row>
    <row r="97" spans="1:12" x14ac:dyDescent="0.25">
      <c r="A97" s="13"/>
      <c r="B97" s="51" t="s">
        <v>154</v>
      </c>
      <c r="C97" s="26"/>
      <c r="D97" s="25"/>
      <c r="E97" s="26"/>
      <c r="F97" s="71"/>
      <c r="G97" s="16"/>
      <c r="H97" s="16"/>
      <c r="I97" s="17"/>
      <c r="J97" s="18">
        <v>8750</v>
      </c>
      <c r="K97" s="18">
        <v>8750</v>
      </c>
      <c r="L97" s="19"/>
    </row>
    <row r="98" spans="1:12" s="80" customFormat="1" x14ac:dyDescent="0.25">
      <c r="A98" s="13"/>
      <c r="B98" s="51" t="s">
        <v>41</v>
      </c>
      <c r="C98" s="85"/>
      <c r="D98" s="25"/>
      <c r="E98" s="26"/>
      <c r="F98" s="71"/>
      <c r="G98" s="16"/>
      <c r="H98" s="16"/>
      <c r="I98" s="17"/>
      <c r="J98" s="18">
        <v>11900</v>
      </c>
      <c r="K98" s="18">
        <v>11900</v>
      </c>
      <c r="L98" s="19"/>
    </row>
    <row r="99" spans="1:12" s="80" customFormat="1" x14ac:dyDescent="0.25">
      <c r="A99" s="13"/>
      <c r="B99" s="51" t="s">
        <v>42</v>
      </c>
      <c r="C99" s="85"/>
      <c r="D99" s="25"/>
      <c r="E99" s="26"/>
      <c r="F99" s="71"/>
      <c r="G99" s="16"/>
      <c r="H99" s="16"/>
      <c r="I99" s="17"/>
      <c r="J99" s="18">
        <v>6138</v>
      </c>
      <c r="K99" s="18">
        <v>6138</v>
      </c>
      <c r="L99" s="19"/>
    </row>
    <row r="100" spans="1:12" s="80" customFormat="1" x14ac:dyDescent="0.25">
      <c r="A100" s="13"/>
      <c r="B100" s="51" t="s">
        <v>156</v>
      </c>
      <c r="C100" s="85"/>
      <c r="D100" s="25"/>
      <c r="E100" s="26"/>
      <c r="F100" s="71"/>
      <c r="G100" s="16"/>
      <c r="H100" s="16"/>
      <c r="I100" s="17"/>
      <c r="J100" s="18">
        <v>2260</v>
      </c>
      <c r="K100" s="18">
        <v>2260</v>
      </c>
      <c r="L100" s="19"/>
    </row>
    <row r="101" spans="1:12" s="80" customFormat="1" x14ac:dyDescent="0.25">
      <c r="A101" s="13"/>
      <c r="B101" s="51" t="s">
        <v>157</v>
      </c>
      <c r="C101" s="85"/>
      <c r="D101" s="25"/>
      <c r="E101" s="26"/>
      <c r="F101" s="71"/>
      <c r="G101" s="16"/>
      <c r="H101" s="16"/>
      <c r="I101" s="17"/>
      <c r="J101" s="18">
        <v>616</v>
      </c>
      <c r="K101" s="18">
        <v>616</v>
      </c>
      <c r="L101" s="19"/>
    </row>
    <row r="102" spans="1:12" s="80" customFormat="1" ht="13" thickBot="1" x14ac:dyDescent="0.3">
      <c r="A102" s="68"/>
      <c r="B102" s="82" t="s">
        <v>161</v>
      </c>
      <c r="C102" s="83"/>
      <c r="D102" s="84"/>
      <c r="E102" s="83"/>
      <c r="F102" s="72"/>
      <c r="G102" s="33"/>
      <c r="H102" s="33"/>
      <c r="I102" s="34"/>
      <c r="J102" s="35">
        <v>0</v>
      </c>
      <c r="K102" s="35">
        <v>0</v>
      </c>
      <c r="L102" s="36"/>
    </row>
    <row r="103" spans="1:12" s="80" customFormat="1" ht="30.5" x14ac:dyDescent="0.25">
      <c r="A103" s="37"/>
      <c r="B103" s="38" t="s">
        <v>200</v>
      </c>
      <c r="C103" s="45" t="s">
        <v>201</v>
      </c>
      <c r="D103" s="38" t="s">
        <v>104</v>
      </c>
      <c r="E103" s="45">
        <v>44041</v>
      </c>
      <c r="F103" s="73" t="s">
        <v>105</v>
      </c>
      <c r="G103" s="39"/>
      <c r="H103" s="39"/>
      <c r="I103" s="40">
        <v>1750</v>
      </c>
      <c r="J103" s="41"/>
      <c r="K103" s="41"/>
      <c r="L103" s="42"/>
    </row>
    <row r="104" spans="1:12" s="80" customFormat="1" ht="30.5" x14ac:dyDescent="0.25">
      <c r="A104" s="13"/>
      <c r="B104" s="14" t="s">
        <v>146</v>
      </c>
      <c r="C104" s="45" t="s">
        <v>201</v>
      </c>
      <c r="D104" s="14"/>
      <c r="E104" s="15"/>
      <c r="F104" s="71" t="s">
        <v>106</v>
      </c>
      <c r="G104" s="16"/>
      <c r="H104" s="16"/>
      <c r="I104" s="17">
        <v>2380</v>
      </c>
      <c r="J104" s="18"/>
      <c r="K104" s="18"/>
      <c r="L104" s="19"/>
    </row>
    <row r="105" spans="1:12" s="80" customFormat="1" x14ac:dyDescent="0.25">
      <c r="A105" s="13"/>
      <c r="B105" s="14" t="s">
        <v>147</v>
      </c>
      <c r="C105" s="45" t="s">
        <v>141</v>
      </c>
      <c r="D105" s="14" t="s">
        <v>141</v>
      </c>
      <c r="E105" s="45" t="s">
        <v>141</v>
      </c>
      <c r="F105" s="71" t="s">
        <v>144</v>
      </c>
      <c r="G105" s="16"/>
      <c r="H105" s="16"/>
      <c r="I105" s="17">
        <v>0</v>
      </c>
      <c r="J105" s="18"/>
      <c r="K105" s="18"/>
      <c r="L105" s="19"/>
    </row>
    <row r="106" spans="1:12" s="80" customFormat="1" x14ac:dyDescent="0.25">
      <c r="A106" s="13"/>
      <c r="B106" s="14" t="s">
        <v>148</v>
      </c>
      <c r="C106" s="45" t="s">
        <v>141</v>
      </c>
      <c r="D106" s="14" t="s">
        <v>141</v>
      </c>
      <c r="E106" s="45" t="s">
        <v>141</v>
      </c>
      <c r="F106" s="71" t="s">
        <v>144</v>
      </c>
      <c r="G106" s="16"/>
      <c r="H106" s="16"/>
      <c r="I106" s="17">
        <v>0</v>
      </c>
      <c r="J106" s="18"/>
      <c r="K106" s="18"/>
      <c r="L106" s="19"/>
    </row>
    <row r="107" spans="1:12" x14ac:dyDescent="0.25">
      <c r="A107" s="43"/>
      <c r="B107" s="29" t="s">
        <v>61</v>
      </c>
      <c r="C107" s="21"/>
      <c r="D107" s="27"/>
      <c r="E107" s="21"/>
      <c r="F107" s="27"/>
      <c r="G107" s="22"/>
      <c r="H107" s="22"/>
      <c r="I107" s="23">
        <f>SUM(I96:I106)</f>
        <v>4130</v>
      </c>
      <c r="J107" s="23">
        <f>SUM(J96:J106)</f>
        <v>29664</v>
      </c>
      <c r="K107" s="23">
        <f>SUM(K96:K106)</f>
        <v>29664</v>
      </c>
      <c r="L107" s="24">
        <f>SUM(L96:L106)</f>
        <v>0</v>
      </c>
    </row>
    <row r="108" spans="1:12" ht="34.5" x14ac:dyDescent="0.25">
      <c r="A108" s="11" t="s">
        <v>93</v>
      </c>
      <c r="B108" s="28" t="s">
        <v>94</v>
      </c>
      <c r="C108" s="30"/>
      <c r="D108" s="30"/>
      <c r="E108" s="30"/>
      <c r="F108" s="30"/>
      <c r="G108" s="30"/>
      <c r="H108" s="30"/>
      <c r="I108" s="31"/>
      <c r="J108" s="31"/>
      <c r="K108" s="31"/>
      <c r="L108" s="12"/>
    </row>
    <row r="109" spans="1:12" ht="46" x14ac:dyDescent="0.25">
      <c r="A109" s="11" t="s">
        <v>95</v>
      </c>
      <c r="B109" s="28" t="s">
        <v>202</v>
      </c>
      <c r="C109" s="30"/>
      <c r="D109" s="30"/>
      <c r="E109" s="30"/>
      <c r="F109" s="30"/>
      <c r="G109" s="30"/>
      <c r="H109" s="30"/>
      <c r="I109" s="31"/>
      <c r="J109" s="31"/>
      <c r="K109" s="31"/>
      <c r="L109" s="12"/>
    </row>
    <row r="110" spans="1:12" ht="90.5" x14ac:dyDescent="0.25">
      <c r="A110" s="13"/>
      <c r="B110" s="51" t="s">
        <v>203</v>
      </c>
      <c r="C110" s="26"/>
      <c r="D110" s="25"/>
      <c r="E110" s="26"/>
      <c r="F110" s="71"/>
      <c r="G110" s="16"/>
      <c r="H110" s="16"/>
      <c r="I110" s="17"/>
      <c r="J110" s="18"/>
      <c r="K110" s="18"/>
      <c r="L110" s="19"/>
    </row>
    <row r="111" spans="1:12" s="80" customFormat="1" x14ac:dyDescent="0.25">
      <c r="A111" s="13"/>
      <c r="B111" s="51" t="s">
        <v>154</v>
      </c>
      <c r="C111" s="26"/>
      <c r="D111" s="25"/>
      <c r="E111" s="26"/>
      <c r="F111" s="71"/>
      <c r="G111" s="16"/>
      <c r="H111" s="16"/>
      <c r="I111" s="17"/>
      <c r="J111" s="18">
        <v>24500</v>
      </c>
      <c r="K111" s="18">
        <v>24500</v>
      </c>
      <c r="L111" s="19"/>
    </row>
    <row r="112" spans="1:12" s="80" customFormat="1" x14ac:dyDescent="0.25">
      <c r="A112" s="13"/>
      <c r="B112" s="51" t="s">
        <v>41</v>
      </c>
      <c r="C112" s="26"/>
      <c r="D112" s="25"/>
      <c r="E112" s="26"/>
      <c r="F112" s="71"/>
      <c r="G112" s="16"/>
      <c r="H112" s="16"/>
      <c r="I112" s="17"/>
      <c r="J112" s="18">
        <v>33320</v>
      </c>
      <c r="K112" s="18">
        <v>33320</v>
      </c>
      <c r="L112" s="19"/>
    </row>
    <row r="113" spans="1:12" s="80" customFormat="1" x14ac:dyDescent="0.25">
      <c r="A113" s="13"/>
      <c r="B113" s="51" t="s">
        <v>42</v>
      </c>
      <c r="C113" s="26"/>
      <c r="D113" s="25"/>
      <c r="E113" s="26"/>
      <c r="F113" s="71"/>
      <c r="G113" s="16"/>
      <c r="H113" s="16"/>
      <c r="I113" s="17"/>
      <c r="J113" s="18">
        <v>16632</v>
      </c>
      <c r="K113" s="18">
        <v>16632</v>
      </c>
      <c r="L113" s="19"/>
    </row>
    <row r="114" spans="1:12" s="80" customFormat="1" x14ac:dyDescent="0.25">
      <c r="A114" s="13"/>
      <c r="B114" s="51" t="s">
        <v>155</v>
      </c>
      <c r="C114" s="26"/>
      <c r="D114" s="25"/>
      <c r="E114" s="26"/>
      <c r="F114" s="71"/>
      <c r="G114" s="16"/>
      <c r="H114" s="16"/>
      <c r="I114" s="17"/>
      <c r="J114" s="18">
        <v>1828</v>
      </c>
      <c r="K114" s="18">
        <v>1828</v>
      </c>
      <c r="L114" s="19"/>
    </row>
    <row r="115" spans="1:12" s="80" customFormat="1" x14ac:dyDescent="0.25">
      <c r="A115" s="13"/>
      <c r="B115" s="51" t="s">
        <v>204</v>
      </c>
      <c r="C115" s="26"/>
      <c r="D115" s="25"/>
      <c r="E115" s="26"/>
      <c r="F115" s="71"/>
      <c r="G115" s="16"/>
      <c r="H115" s="16"/>
      <c r="I115" s="17"/>
      <c r="J115" s="18">
        <v>2500</v>
      </c>
      <c r="K115" s="18">
        <v>2500</v>
      </c>
      <c r="L115" s="19"/>
    </row>
    <row r="116" spans="1:12" s="80" customFormat="1" x14ac:dyDescent="0.25">
      <c r="A116" s="13"/>
      <c r="B116" s="51" t="s">
        <v>156</v>
      </c>
      <c r="C116" s="26"/>
      <c r="D116" s="25"/>
      <c r="E116" s="26"/>
      <c r="F116" s="71"/>
      <c r="G116" s="16"/>
      <c r="H116" s="16"/>
      <c r="I116" s="17"/>
      <c r="J116" s="18">
        <v>565</v>
      </c>
      <c r="K116" s="18">
        <v>565</v>
      </c>
      <c r="L116" s="19"/>
    </row>
    <row r="117" spans="1:12" s="80" customFormat="1" x14ac:dyDescent="0.25">
      <c r="A117" s="13"/>
      <c r="B117" s="51" t="s">
        <v>159</v>
      </c>
      <c r="C117" s="26"/>
      <c r="D117" s="25"/>
      <c r="E117" s="26"/>
      <c r="F117" s="71"/>
      <c r="G117" s="16"/>
      <c r="H117" s="16"/>
      <c r="I117" s="17"/>
      <c r="J117" s="18">
        <v>1596</v>
      </c>
      <c r="K117" s="18">
        <v>1596</v>
      </c>
      <c r="L117" s="19"/>
    </row>
    <row r="118" spans="1:12" s="80" customFormat="1" x14ac:dyDescent="0.25">
      <c r="A118" s="13"/>
      <c r="B118" s="51" t="s">
        <v>160</v>
      </c>
      <c r="C118" s="26"/>
      <c r="D118" s="25"/>
      <c r="E118" s="26"/>
      <c r="F118" s="71"/>
      <c r="G118" s="16"/>
      <c r="H118" s="16"/>
      <c r="I118" s="17"/>
      <c r="J118" s="18">
        <v>0</v>
      </c>
      <c r="K118" s="18">
        <v>0</v>
      </c>
      <c r="L118" s="19"/>
    </row>
    <row r="119" spans="1:12" s="80" customFormat="1" ht="13" thickBot="1" x14ac:dyDescent="0.3">
      <c r="A119" s="68"/>
      <c r="B119" s="82" t="s">
        <v>161</v>
      </c>
      <c r="C119" s="83"/>
      <c r="D119" s="84"/>
      <c r="E119" s="83"/>
      <c r="F119" s="72"/>
      <c r="G119" s="33"/>
      <c r="H119" s="33"/>
      <c r="I119" s="34"/>
      <c r="J119" s="35">
        <v>480</v>
      </c>
      <c r="K119" s="35">
        <v>480</v>
      </c>
      <c r="L119" s="36"/>
    </row>
    <row r="120" spans="1:12" s="80" customFormat="1" x14ac:dyDescent="0.25">
      <c r="A120" s="37"/>
      <c r="B120" s="38" t="s">
        <v>205</v>
      </c>
      <c r="C120" s="45" t="s">
        <v>209</v>
      </c>
      <c r="D120" s="38" t="s">
        <v>104</v>
      </c>
      <c r="E120" s="45">
        <v>44011</v>
      </c>
      <c r="F120" s="73" t="s">
        <v>105</v>
      </c>
      <c r="G120" s="39"/>
      <c r="H120" s="39"/>
      <c r="I120" s="40">
        <v>1750</v>
      </c>
      <c r="J120" s="41"/>
      <c r="K120" s="41"/>
      <c r="L120" s="42"/>
    </row>
    <row r="121" spans="1:12" s="80" customFormat="1" x14ac:dyDescent="0.25">
      <c r="A121" s="13"/>
      <c r="B121" s="14" t="s">
        <v>206</v>
      </c>
      <c r="C121" s="45" t="s">
        <v>209</v>
      </c>
      <c r="D121" s="14"/>
      <c r="E121" s="15"/>
      <c r="F121" s="71" t="s">
        <v>106</v>
      </c>
      <c r="G121" s="16"/>
      <c r="H121" s="16"/>
      <c r="I121" s="17">
        <v>2380</v>
      </c>
      <c r="J121" s="18"/>
      <c r="K121" s="18"/>
      <c r="L121" s="19"/>
    </row>
    <row r="122" spans="1:12" s="80" customFormat="1" x14ac:dyDescent="0.25">
      <c r="A122" s="13"/>
      <c r="B122" s="14" t="s">
        <v>207</v>
      </c>
      <c r="C122" s="45" t="s">
        <v>141</v>
      </c>
      <c r="D122" s="14" t="s">
        <v>141</v>
      </c>
      <c r="E122" s="45" t="s">
        <v>141</v>
      </c>
      <c r="F122" s="71" t="s">
        <v>144</v>
      </c>
      <c r="G122" s="16"/>
      <c r="H122" s="16"/>
      <c r="I122" s="17">
        <v>0</v>
      </c>
      <c r="J122" s="18"/>
      <c r="K122" s="18"/>
      <c r="L122" s="19"/>
    </row>
    <row r="123" spans="1:12" s="80" customFormat="1" x14ac:dyDescent="0.25">
      <c r="A123" s="13"/>
      <c r="B123" s="14" t="s">
        <v>208</v>
      </c>
      <c r="C123" s="45" t="s">
        <v>141</v>
      </c>
      <c r="D123" s="14" t="s">
        <v>141</v>
      </c>
      <c r="E123" s="45" t="s">
        <v>141</v>
      </c>
      <c r="F123" s="71" t="s">
        <v>144</v>
      </c>
      <c r="G123" s="16"/>
      <c r="H123" s="16"/>
      <c r="I123" s="17">
        <v>0</v>
      </c>
      <c r="J123" s="18"/>
      <c r="K123" s="18"/>
      <c r="L123" s="19"/>
    </row>
    <row r="124" spans="1:12" s="80" customFormat="1" x14ac:dyDescent="0.25">
      <c r="A124" s="13"/>
      <c r="B124" s="38" t="s">
        <v>210</v>
      </c>
      <c r="C124" s="45" t="s">
        <v>209</v>
      </c>
      <c r="D124" s="38" t="s">
        <v>104</v>
      </c>
      <c r="E124" s="45">
        <v>44011</v>
      </c>
      <c r="F124" s="73" t="s">
        <v>105</v>
      </c>
      <c r="G124" s="16"/>
      <c r="H124" s="16"/>
      <c r="I124" s="17">
        <v>1750</v>
      </c>
      <c r="J124" s="18"/>
      <c r="K124" s="18"/>
      <c r="L124" s="19"/>
    </row>
    <row r="125" spans="1:12" s="80" customFormat="1" x14ac:dyDescent="0.25">
      <c r="A125" s="13"/>
      <c r="B125" s="14" t="s">
        <v>211</v>
      </c>
      <c r="C125" s="45" t="s">
        <v>209</v>
      </c>
      <c r="D125" s="14"/>
      <c r="E125" s="15"/>
      <c r="F125" s="71" t="s">
        <v>106</v>
      </c>
      <c r="G125" s="16"/>
      <c r="H125" s="16"/>
      <c r="I125" s="17">
        <v>2380</v>
      </c>
      <c r="J125" s="18"/>
      <c r="K125" s="18"/>
      <c r="L125" s="19"/>
    </row>
    <row r="126" spans="1:12" x14ac:dyDescent="0.25">
      <c r="A126" s="13"/>
      <c r="B126" s="14" t="s">
        <v>212</v>
      </c>
      <c r="C126" s="45" t="s">
        <v>141</v>
      </c>
      <c r="D126" s="14" t="s">
        <v>141</v>
      </c>
      <c r="E126" s="45" t="s">
        <v>141</v>
      </c>
      <c r="F126" s="71" t="s">
        <v>144</v>
      </c>
      <c r="G126" s="16"/>
      <c r="H126" s="16"/>
      <c r="I126" s="17">
        <v>0</v>
      </c>
      <c r="J126" s="18"/>
      <c r="K126" s="18"/>
      <c r="L126" s="19"/>
    </row>
    <row r="127" spans="1:12" ht="13" thickBot="1" x14ac:dyDescent="0.3">
      <c r="A127" s="68"/>
      <c r="B127" s="32" t="s">
        <v>213</v>
      </c>
      <c r="C127" s="52" t="s">
        <v>141</v>
      </c>
      <c r="D127" s="32" t="s">
        <v>141</v>
      </c>
      <c r="E127" s="52" t="s">
        <v>141</v>
      </c>
      <c r="F127" s="72" t="s">
        <v>144</v>
      </c>
      <c r="G127" s="33"/>
      <c r="H127" s="33"/>
      <c r="I127" s="34">
        <v>0</v>
      </c>
      <c r="J127" s="35"/>
      <c r="K127" s="35"/>
      <c r="L127" s="36"/>
    </row>
    <row r="128" spans="1:12" s="80" customFormat="1" x14ac:dyDescent="0.25">
      <c r="A128" s="37"/>
      <c r="B128" s="38" t="s">
        <v>215</v>
      </c>
      <c r="C128" s="45" t="s">
        <v>219</v>
      </c>
      <c r="D128" s="38" t="s">
        <v>104</v>
      </c>
      <c r="E128" s="45">
        <v>44025</v>
      </c>
      <c r="F128" s="73" t="s">
        <v>170</v>
      </c>
      <c r="G128" s="39"/>
      <c r="H128" s="39"/>
      <c r="I128" s="40">
        <v>2450</v>
      </c>
      <c r="J128" s="41"/>
      <c r="K128" s="41"/>
      <c r="L128" s="42"/>
    </row>
    <row r="129" spans="1:12" s="80" customFormat="1" x14ac:dyDescent="0.25">
      <c r="A129" s="13"/>
      <c r="B129" s="14" t="s">
        <v>216</v>
      </c>
      <c r="C129" s="45" t="s">
        <v>219</v>
      </c>
      <c r="D129" s="14"/>
      <c r="E129" s="15"/>
      <c r="F129" s="71" t="s">
        <v>171</v>
      </c>
      <c r="G129" s="16"/>
      <c r="H129" s="16"/>
      <c r="I129" s="17">
        <v>3332</v>
      </c>
      <c r="J129" s="18"/>
      <c r="K129" s="18"/>
      <c r="L129" s="19"/>
    </row>
    <row r="130" spans="1:12" s="80" customFormat="1" x14ac:dyDescent="0.25">
      <c r="A130" s="13"/>
      <c r="B130" s="14" t="s">
        <v>217</v>
      </c>
      <c r="C130" s="45" t="s">
        <v>141</v>
      </c>
      <c r="D130" s="14" t="s">
        <v>141</v>
      </c>
      <c r="E130" s="45" t="s">
        <v>141</v>
      </c>
      <c r="F130" s="71" t="s">
        <v>144</v>
      </c>
      <c r="G130" s="16"/>
      <c r="H130" s="16"/>
      <c r="I130" s="17">
        <v>0</v>
      </c>
      <c r="J130" s="18"/>
      <c r="K130" s="18"/>
      <c r="L130" s="19"/>
    </row>
    <row r="131" spans="1:12" x14ac:dyDescent="0.25">
      <c r="A131" s="13"/>
      <c r="B131" s="14" t="s">
        <v>218</v>
      </c>
      <c r="C131" s="45" t="s">
        <v>141</v>
      </c>
      <c r="D131" s="14" t="s">
        <v>141</v>
      </c>
      <c r="E131" s="45" t="s">
        <v>141</v>
      </c>
      <c r="F131" s="71" t="s">
        <v>144</v>
      </c>
      <c r="G131" s="16"/>
      <c r="H131" s="16"/>
      <c r="I131" s="17">
        <v>0</v>
      </c>
      <c r="J131" s="18"/>
      <c r="K131" s="18"/>
      <c r="L131" s="19"/>
    </row>
    <row r="132" spans="1:12" x14ac:dyDescent="0.25">
      <c r="A132" s="43"/>
      <c r="B132" s="29" t="s">
        <v>96</v>
      </c>
      <c r="C132" s="21"/>
      <c r="D132" s="27"/>
      <c r="E132" s="21"/>
      <c r="F132" s="27"/>
      <c r="G132" s="22"/>
      <c r="H132" s="22"/>
      <c r="I132" s="23">
        <f>SUM(I110:I131)</f>
        <v>14042</v>
      </c>
      <c r="J132" s="23">
        <f>SUM(J110:J131)</f>
        <v>81421</v>
      </c>
      <c r="K132" s="23">
        <f>SUM(K110:K131)</f>
        <v>81421</v>
      </c>
      <c r="L132" s="24">
        <f>SUM(L110:L131)</f>
        <v>0</v>
      </c>
    </row>
    <row r="133" spans="1:12" ht="26.25" customHeight="1" x14ac:dyDescent="0.3">
      <c r="A133" s="86" t="s">
        <v>62</v>
      </c>
      <c r="B133" s="87"/>
      <c r="C133" s="87"/>
      <c r="D133" s="87"/>
      <c r="E133" s="87"/>
      <c r="F133" s="87"/>
      <c r="G133" s="87"/>
      <c r="H133" s="87"/>
      <c r="I133" s="87"/>
      <c r="J133" s="87"/>
      <c r="K133" s="87"/>
      <c r="L133" s="53"/>
    </row>
    <row r="134" spans="1:12" ht="46" x14ac:dyDescent="0.25">
      <c r="A134" s="11" t="s">
        <v>15</v>
      </c>
      <c r="B134" s="28" t="s">
        <v>97</v>
      </c>
      <c r="C134" s="30"/>
      <c r="D134" s="30"/>
      <c r="E134" s="30"/>
      <c r="F134" s="30"/>
      <c r="G134" s="30"/>
      <c r="H134" s="30"/>
      <c r="I134" s="31"/>
      <c r="J134" s="31"/>
      <c r="K134" s="31"/>
      <c r="L134" s="12"/>
    </row>
    <row r="135" spans="1:12" ht="48" hidden="1" customHeight="1" x14ac:dyDescent="0.25">
      <c r="A135" s="11" t="s">
        <v>64</v>
      </c>
      <c r="B135" s="28" t="s">
        <v>109</v>
      </c>
      <c r="C135" s="30"/>
      <c r="D135" s="30"/>
      <c r="E135" s="30"/>
      <c r="F135" s="30"/>
      <c r="G135" s="30"/>
      <c r="H135" s="30"/>
      <c r="I135" s="31"/>
      <c r="J135" s="31"/>
      <c r="K135" s="31"/>
      <c r="L135" s="12"/>
    </row>
    <row r="136" spans="1:12" ht="12.75" hidden="1" customHeight="1" x14ac:dyDescent="0.25">
      <c r="A136" s="13"/>
      <c r="B136" s="51"/>
      <c r="C136" s="26"/>
      <c r="D136" s="25"/>
      <c r="E136" s="26"/>
      <c r="F136" s="71"/>
      <c r="G136" s="16"/>
      <c r="H136" s="16"/>
      <c r="I136" s="17"/>
      <c r="J136" s="18"/>
      <c r="K136" s="18"/>
      <c r="L136" s="19"/>
    </row>
    <row r="137" spans="1:12" ht="12.75" hidden="1" customHeight="1" x14ac:dyDescent="0.25">
      <c r="A137" s="13"/>
      <c r="B137" s="51"/>
      <c r="C137" s="26"/>
      <c r="D137" s="25"/>
      <c r="E137" s="26"/>
      <c r="F137" s="71"/>
      <c r="G137" s="16"/>
      <c r="H137" s="16"/>
      <c r="I137" s="17"/>
      <c r="J137" s="18"/>
      <c r="K137" s="18"/>
      <c r="L137" s="19"/>
    </row>
    <row r="138" spans="1:12" ht="12.75" hidden="1" customHeight="1" x14ac:dyDescent="0.25">
      <c r="A138" s="13"/>
      <c r="B138" s="51"/>
      <c r="C138" s="26"/>
      <c r="D138" s="25"/>
      <c r="E138" s="26"/>
      <c r="F138" s="71"/>
      <c r="G138" s="16"/>
      <c r="H138" s="16"/>
      <c r="I138" s="17"/>
      <c r="J138" s="18"/>
      <c r="K138" s="18"/>
      <c r="L138" s="19"/>
    </row>
    <row r="139" spans="1:12" ht="12.75" hidden="1" customHeight="1" x14ac:dyDescent="0.25">
      <c r="A139" s="13"/>
      <c r="B139" s="14"/>
      <c r="C139" s="45"/>
      <c r="D139" s="14"/>
      <c r="E139" s="45"/>
      <c r="F139" s="71"/>
      <c r="G139" s="16"/>
      <c r="H139" s="16"/>
      <c r="I139" s="17"/>
      <c r="J139" s="18"/>
      <c r="K139" s="18"/>
      <c r="L139" s="19"/>
    </row>
    <row r="140" spans="1:12" ht="12.75" hidden="1" customHeight="1" x14ac:dyDescent="0.25">
      <c r="A140" s="13"/>
      <c r="B140" s="14"/>
      <c r="C140" s="45"/>
      <c r="D140" s="14"/>
      <c r="E140" s="45"/>
      <c r="F140" s="71"/>
      <c r="G140" s="16"/>
      <c r="H140" s="16"/>
      <c r="I140" s="17"/>
      <c r="J140" s="18"/>
      <c r="K140" s="18"/>
      <c r="L140" s="19"/>
    </row>
    <row r="141" spans="1:12" ht="12.75" hidden="1" customHeight="1" x14ac:dyDescent="0.25">
      <c r="A141" s="43"/>
      <c r="B141" s="29" t="s">
        <v>65</v>
      </c>
      <c r="C141" s="21"/>
      <c r="D141" s="27"/>
      <c r="E141" s="21"/>
      <c r="F141" s="27"/>
      <c r="G141" s="22"/>
      <c r="H141" s="22"/>
      <c r="I141" s="23">
        <f>SUM(I136:I140)</f>
        <v>0</v>
      </c>
      <c r="J141" s="23">
        <f>SUM(J136:J140)</f>
        <v>0</v>
      </c>
      <c r="K141" s="23">
        <f>SUM(K136:K140)</f>
        <v>0</v>
      </c>
      <c r="L141" s="24">
        <f>SUM(L136:L140)</f>
        <v>0</v>
      </c>
    </row>
    <row r="142" spans="1:12" ht="34.5" x14ac:dyDescent="0.25">
      <c r="A142" s="11" t="s">
        <v>66</v>
      </c>
      <c r="B142" s="28" t="s">
        <v>113</v>
      </c>
      <c r="C142" s="30"/>
      <c r="D142" s="30"/>
      <c r="E142" s="30"/>
      <c r="F142" s="30"/>
      <c r="G142" s="30"/>
      <c r="H142" s="30"/>
      <c r="I142" s="31"/>
      <c r="J142" s="31"/>
      <c r="K142" s="31"/>
      <c r="L142" s="12"/>
    </row>
    <row r="143" spans="1:12" ht="60.5" x14ac:dyDescent="0.25">
      <c r="A143" s="13"/>
      <c r="B143" s="51" t="s">
        <v>176</v>
      </c>
      <c r="C143" s="26"/>
      <c r="D143" s="25"/>
      <c r="E143" s="26"/>
      <c r="F143" s="71"/>
      <c r="G143" s="16"/>
      <c r="H143" s="16"/>
      <c r="I143" s="17"/>
      <c r="J143" s="18"/>
      <c r="K143" s="18"/>
      <c r="L143" s="19"/>
    </row>
    <row r="144" spans="1:12" s="80" customFormat="1" x14ac:dyDescent="0.25">
      <c r="A144" s="13"/>
      <c r="B144" s="51" t="s">
        <v>154</v>
      </c>
      <c r="C144" s="26"/>
      <c r="D144" s="25"/>
      <c r="E144" s="26"/>
      <c r="F144" s="71"/>
      <c r="G144" s="16"/>
      <c r="H144" s="16"/>
      <c r="I144" s="17"/>
      <c r="J144" s="18">
        <v>12250</v>
      </c>
      <c r="K144" s="18">
        <v>12250</v>
      </c>
      <c r="L144" s="19"/>
    </row>
    <row r="145" spans="1:12" s="80" customFormat="1" x14ac:dyDescent="0.25">
      <c r="A145" s="13"/>
      <c r="B145" s="51" t="s">
        <v>41</v>
      </c>
      <c r="C145" s="26"/>
      <c r="D145" s="25"/>
      <c r="E145" s="26"/>
      <c r="F145" s="71"/>
      <c r="G145" s="16"/>
      <c r="H145" s="16"/>
      <c r="I145" s="17"/>
      <c r="J145" s="18">
        <v>16660</v>
      </c>
      <c r="K145" s="18">
        <v>16660</v>
      </c>
      <c r="L145" s="19"/>
    </row>
    <row r="146" spans="1:12" s="80" customFormat="1" x14ac:dyDescent="0.25">
      <c r="A146" s="13"/>
      <c r="B146" s="51" t="s">
        <v>42</v>
      </c>
      <c r="C146" s="26"/>
      <c r="D146" s="25"/>
      <c r="E146" s="26"/>
      <c r="F146" s="71"/>
      <c r="G146" s="16"/>
      <c r="H146" s="16"/>
      <c r="I146" s="17"/>
      <c r="J146" s="18">
        <v>8316</v>
      </c>
      <c r="K146" s="18">
        <v>8316</v>
      </c>
      <c r="L146" s="19"/>
    </row>
    <row r="147" spans="1:12" s="80" customFormat="1" x14ac:dyDescent="0.25">
      <c r="A147" s="13"/>
      <c r="B147" s="51" t="s">
        <v>157</v>
      </c>
      <c r="C147" s="26"/>
      <c r="D147" s="25"/>
      <c r="E147" s="26"/>
      <c r="F147" s="71"/>
      <c r="G147" s="16"/>
      <c r="H147" s="16"/>
      <c r="I147" s="17"/>
      <c r="J147" s="18">
        <v>0</v>
      </c>
      <c r="K147" s="18">
        <v>0</v>
      </c>
      <c r="L147" s="19"/>
    </row>
    <row r="148" spans="1:12" s="80" customFormat="1" x14ac:dyDescent="0.25">
      <c r="A148" s="13"/>
      <c r="B148" s="51" t="s">
        <v>177</v>
      </c>
      <c r="C148" s="26"/>
      <c r="D148" s="25"/>
      <c r="E148" s="26"/>
      <c r="F148" s="71"/>
      <c r="G148" s="16"/>
      <c r="H148" s="16"/>
      <c r="I148" s="17"/>
      <c r="J148" s="18">
        <v>0</v>
      </c>
      <c r="K148" s="18">
        <v>0</v>
      </c>
      <c r="L148" s="19"/>
    </row>
    <row r="149" spans="1:12" s="80" customFormat="1" x14ac:dyDescent="0.25">
      <c r="A149" s="13"/>
      <c r="B149" s="51" t="s">
        <v>178</v>
      </c>
      <c r="C149" s="26"/>
      <c r="D149" s="25"/>
      <c r="E149" s="26"/>
      <c r="F149" s="71"/>
      <c r="G149" s="16"/>
      <c r="H149" s="16"/>
      <c r="I149" s="17"/>
      <c r="J149" s="18">
        <v>1848</v>
      </c>
      <c r="K149" s="18">
        <v>1848</v>
      </c>
      <c r="L149" s="19"/>
    </row>
    <row r="150" spans="1:12" s="80" customFormat="1" x14ac:dyDescent="0.25">
      <c r="A150" s="13"/>
      <c r="B150" s="51" t="s">
        <v>159</v>
      </c>
      <c r="C150" s="26"/>
      <c r="D150" s="25"/>
      <c r="E150" s="26"/>
      <c r="F150" s="71"/>
      <c r="G150" s="16"/>
      <c r="H150" s="16"/>
      <c r="I150" s="17"/>
      <c r="J150" s="18">
        <v>798</v>
      </c>
      <c r="K150" s="18">
        <v>798</v>
      </c>
      <c r="L150" s="19"/>
    </row>
    <row r="151" spans="1:12" s="80" customFormat="1" x14ac:dyDescent="0.25">
      <c r="A151" s="13"/>
      <c r="B151" s="51" t="s">
        <v>179</v>
      </c>
      <c r="C151" s="26"/>
      <c r="D151" s="25"/>
      <c r="E151" s="26"/>
      <c r="F151" s="71"/>
      <c r="G151" s="16"/>
      <c r="H151" s="16"/>
      <c r="I151" s="17"/>
      <c r="J151" s="18">
        <v>1000</v>
      </c>
      <c r="K151" s="18">
        <v>1000</v>
      </c>
      <c r="L151" s="19"/>
    </row>
    <row r="152" spans="1:12" s="80" customFormat="1" ht="13" thickBot="1" x14ac:dyDescent="0.3">
      <c r="A152" s="68"/>
      <c r="B152" s="82" t="s">
        <v>161</v>
      </c>
      <c r="C152" s="83"/>
      <c r="D152" s="84"/>
      <c r="E152" s="83"/>
      <c r="F152" s="72"/>
      <c r="G152" s="33"/>
      <c r="H152" s="33"/>
      <c r="I152" s="34"/>
      <c r="J152" s="35">
        <v>0</v>
      </c>
      <c r="K152" s="35">
        <v>0</v>
      </c>
      <c r="L152" s="36"/>
    </row>
    <row r="153" spans="1:12" s="80" customFormat="1" x14ac:dyDescent="0.25">
      <c r="A153" s="37"/>
      <c r="B153" s="38" t="s">
        <v>180</v>
      </c>
      <c r="C153" s="45" t="s">
        <v>184</v>
      </c>
      <c r="D153" s="38" t="s">
        <v>104</v>
      </c>
      <c r="E153" s="45">
        <v>43980</v>
      </c>
      <c r="F153" s="73" t="s">
        <v>185</v>
      </c>
      <c r="G153" s="39"/>
      <c r="H153" s="39"/>
      <c r="I153" s="40">
        <v>1050</v>
      </c>
      <c r="J153" s="41"/>
      <c r="K153" s="41"/>
      <c r="L153" s="42"/>
    </row>
    <row r="154" spans="1:12" s="80" customFormat="1" x14ac:dyDescent="0.25">
      <c r="A154" s="13"/>
      <c r="B154" s="14" t="s">
        <v>181</v>
      </c>
      <c r="C154" s="45" t="s">
        <v>184</v>
      </c>
      <c r="D154" s="14"/>
      <c r="E154" s="15"/>
      <c r="F154" s="71" t="s">
        <v>186</v>
      </c>
      <c r="G154" s="16"/>
      <c r="H154" s="16"/>
      <c r="I154" s="17">
        <v>1428</v>
      </c>
      <c r="J154" s="18"/>
      <c r="K154" s="18"/>
      <c r="L154" s="19"/>
    </row>
    <row r="155" spans="1:12" s="80" customFormat="1" x14ac:dyDescent="0.25">
      <c r="A155" s="13"/>
      <c r="B155" s="14" t="s">
        <v>182</v>
      </c>
      <c r="C155" s="45" t="s">
        <v>141</v>
      </c>
      <c r="D155" s="14" t="s">
        <v>141</v>
      </c>
      <c r="E155" s="45" t="s">
        <v>141</v>
      </c>
      <c r="F155" s="71" t="s">
        <v>144</v>
      </c>
      <c r="G155" s="16"/>
      <c r="H155" s="16"/>
      <c r="I155" s="17">
        <v>0</v>
      </c>
      <c r="J155" s="18"/>
      <c r="K155" s="18"/>
      <c r="L155" s="19"/>
    </row>
    <row r="156" spans="1:12" s="80" customFormat="1" x14ac:dyDescent="0.25">
      <c r="A156" s="13"/>
      <c r="B156" s="14" t="s">
        <v>183</v>
      </c>
      <c r="C156" s="45" t="s">
        <v>141</v>
      </c>
      <c r="D156" s="14" t="s">
        <v>141</v>
      </c>
      <c r="E156" s="45" t="s">
        <v>141</v>
      </c>
      <c r="F156" s="71" t="s">
        <v>144</v>
      </c>
      <c r="G156" s="16"/>
      <c r="H156" s="16"/>
      <c r="I156" s="17">
        <v>0</v>
      </c>
      <c r="J156" s="18"/>
      <c r="K156" s="18"/>
      <c r="L156" s="19"/>
    </row>
    <row r="157" spans="1:12" s="80" customFormat="1" x14ac:dyDescent="0.25">
      <c r="A157" s="13"/>
      <c r="B157" s="38" t="s">
        <v>187</v>
      </c>
      <c r="C157" s="45" t="s">
        <v>184</v>
      </c>
      <c r="D157" s="38" t="s">
        <v>104</v>
      </c>
      <c r="E157" s="45">
        <v>43980</v>
      </c>
      <c r="F157" s="73" t="s">
        <v>185</v>
      </c>
      <c r="G157" s="16"/>
      <c r="H157" s="16"/>
      <c r="I157" s="17">
        <v>1050</v>
      </c>
      <c r="J157" s="18"/>
      <c r="K157" s="18"/>
      <c r="L157" s="19"/>
    </row>
    <row r="158" spans="1:12" s="80" customFormat="1" x14ac:dyDescent="0.25">
      <c r="A158" s="13"/>
      <c r="B158" s="14" t="s">
        <v>188</v>
      </c>
      <c r="C158" s="45" t="s">
        <v>184</v>
      </c>
      <c r="D158" s="14"/>
      <c r="E158" s="15"/>
      <c r="F158" s="71" t="s">
        <v>186</v>
      </c>
      <c r="G158" s="16"/>
      <c r="H158" s="16"/>
      <c r="I158" s="17">
        <v>1428</v>
      </c>
      <c r="J158" s="18"/>
      <c r="K158" s="18"/>
      <c r="L158" s="19"/>
    </row>
    <row r="159" spans="1:12" x14ac:dyDescent="0.25">
      <c r="A159" s="13"/>
      <c r="B159" s="14" t="s">
        <v>189</v>
      </c>
      <c r="C159" s="45" t="s">
        <v>141</v>
      </c>
      <c r="D159" s="14" t="s">
        <v>141</v>
      </c>
      <c r="E159" s="45" t="s">
        <v>141</v>
      </c>
      <c r="F159" s="71" t="s">
        <v>144</v>
      </c>
      <c r="G159" s="16"/>
      <c r="H159" s="16"/>
      <c r="I159" s="17">
        <v>0</v>
      </c>
      <c r="J159" s="18"/>
      <c r="K159" s="18"/>
      <c r="L159" s="19"/>
    </row>
    <row r="160" spans="1:12" x14ac:dyDescent="0.25">
      <c r="A160" s="13"/>
      <c r="B160" s="14" t="s">
        <v>190</v>
      </c>
      <c r="C160" s="45" t="s">
        <v>141</v>
      </c>
      <c r="D160" s="14" t="s">
        <v>141</v>
      </c>
      <c r="E160" s="45" t="s">
        <v>141</v>
      </c>
      <c r="F160" s="71" t="s">
        <v>144</v>
      </c>
      <c r="G160" s="16"/>
      <c r="H160" s="16"/>
      <c r="I160" s="17">
        <v>0</v>
      </c>
      <c r="J160" s="18"/>
      <c r="K160" s="18"/>
      <c r="L160" s="19"/>
    </row>
    <row r="161" spans="1:12" s="80" customFormat="1" x14ac:dyDescent="0.25">
      <c r="A161" s="13"/>
      <c r="B161" s="38" t="s">
        <v>191</v>
      </c>
      <c r="C161" s="45">
        <v>43980</v>
      </c>
      <c r="D161" s="38" t="s">
        <v>104</v>
      </c>
      <c r="E161" s="45">
        <v>43980</v>
      </c>
      <c r="F161" s="73" t="s">
        <v>195</v>
      </c>
      <c r="G161" s="16"/>
      <c r="H161" s="16"/>
      <c r="I161" s="17">
        <v>350</v>
      </c>
      <c r="J161" s="18"/>
      <c r="K161" s="18"/>
      <c r="L161" s="19"/>
    </row>
    <row r="162" spans="1:12" s="80" customFormat="1" x14ac:dyDescent="0.25">
      <c r="A162" s="13"/>
      <c r="B162" s="14" t="s">
        <v>192</v>
      </c>
      <c r="C162" s="45">
        <v>43980</v>
      </c>
      <c r="D162" s="14"/>
      <c r="E162" s="15"/>
      <c r="F162" s="71" t="s">
        <v>196</v>
      </c>
      <c r="G162" s="16"/>
      <c r="H162" s="16"/>
      <c r="I162" s="17">
        <v>476</v>
      </c>
      <c r="J162" s="18"/>
      <c r="K162" s="18"/>
      <c r="L162" s="19"/>
    </row>
    <row r="163" spans="1:12" s="80" customFormat="1" x14ac:dyDescent="0.25">
      <c r="A163" s="13"/>
      <c r="B163" s="14" t="s">
        <v>193</v>
      </c>
      <c r="C163" s="45" t="s">
        <v>141</v>
      </c>
      <c r="D163" s="14" t="s">
        <v>141</v>
      </c>
      <c r="E163" s="45" t="s">
        <v>141</v>
      </c>
      <c r="F163" s="71" t="s">
        <v>144</v>
      </c>
      <c r="G163" s="16"/>
      <c r="H163" s="16"/>
      <c r="I163" s="17">
        <v>0</v>
      </c>
      <c r="J163" s="18"/>
      <c r="K163" s="18"/>
      <c r="L163" s="19"/>
    </row>
    <row r="164" spans="1:12" ht="13" thickBot="1" x14ac:dyDescent="0.3">
      <c r="A164" s="68"/>
      <c r="B164" s="32" t="s">
        <v>194</v>
      </c>
      <c r="C164" s="52" t="s">
        <v>141</v>
      </c>
      <c r="D164" s="32" t="s">
        <v>141</v>
      </c>
      <c r="E164" s="52" t="s">
        <v>141</v>
      </c>
      <c r="F164" s="72" t="s">
        <v>144</v>
      </c>
      <c r="G164" s="33"/>
      <c r="H164" s="33"/>
      <c r="I164" s="34">
        <v>0</v>
      </c>
      <c r="J164" s="35"/>
      <c r="K164" s="35"/>
      <c r="L164" s="36"/>
    </row>
    <row r="165" spans="1:12" s="80" customFormat="1" ht="30.5" x14ac:dyDescent="0.25">
      <c r="A165" s="37"/>
      <c r="B165" s="38" t="s">
        <v>180</v>
      </c>
      <c r="C165" s="45" t="s">
        <v>197</v>
      </c>
      <c r="D165" s="38" t="s">
        <v>104</v>
      </c>
      <c r="E165" s="45">
        <v>44008</v>
      </c>
      <c r="F165" s="73" t="s">
        <v>170</v>
      </c>
      <c r="G165" s="39"/>
      <c r="H165" s="39"/>
      <c r="I165" s="40">
        <v>2450</v>
      </c>
      <c r="J165" s="41"/>
      <c r="K165" s="41"/>
      <c r="L165" s="42"/>
    </row>
    <row r="166" spans="1:12" s="80" customFormat="1" ht="30.5" x14ac:dyDescent="0.25">
      <c r="A166" s="13"/>
      <c r="B166" s="14" t="s">
        <v>181</v>
      </c>
      <c r="C166" s="45" t="s">
        <v>197</v>
      </c>
      <c r="D166" s="14"/>
      <c r="E166" s="15"/>
      <c r="F166" s="71" t="s">
        <v>171</v>
      </c>
      <c r="G166" s="16"/>
      <c r="H166" s="16"/>
      <c r="I166" s="17">
        <v>3332</v>
      </c>
      <c r="J166" s="18"/>
      <c r="K166" s="18"/>
      <c r="L166" s="19"/>
    </row>
    <row r="167" spans="1:12" s="80" customFormat="1" x14ac:dyDescent="0.25">
      <c r="A167" s="13"/>
      <c r="B167" s="14" t="s">
        <v>182</v>
      </c>
      <c r="C167" s="45" t="s">
        <v>141</v>
      </c>
      <c r="D167" s="14" t="s">
        <v>141</v>
      </c>
      <c r="E167" s="45" t="s">
        <v>141</v>
      </c>
      <c r="F167" s="71" t="s">
        <v>144</v>
      </c>
      <c r="G167" s="16"/>
      <c r="H167" s="16"/>
      <c r="I167" s="17">
        <v>0</v>
      </c>
      <c r="J167" s="18"/>
      <c r="K167" s="18"/>
      <c r="L167" s="19"/>
    </row>
    <row r="168" spans="1:12" s="80" customFormat="1" ht="13" thickBot="1" x14ac:dyDescent="0.3">
      <c r="A168" s="68"/>
      <c r="B168" s="32" t="s">
        <v>183</v>
      </c>
      <c r="C168" s="52" t="s">
        <v>141</v>
      </c>
      <c r="D168" s="32" t="s">
        <v>141</v>
      </c>
      <c r="E168" s="52" t="s">
        <v>141</v>
      </c>
      <c r="F168" s="72" t="s">
        <v>144</v>
      </c>
      <c r="G168" s="33"/>
      <c r="H168" s="33"/>
      <c r="I168" s="34">
        <v>0</v>
      </c>
      <c r="J168" s="35"/>
      <c r="K168" s="35"/>
      <c r="L168" s="36"/>
    </row>
    <row r="169" spans="1:12" s="80" customFormat="1" x14ac:dyDescent="0.25">
      <c r="A169" s="37"/>
      <c r="B169" s="38" t="s">
        <v>191</v>
      </c>
      <c r="C169" s="45" t="s">
        <v>198</v>
      </c>
      <c r="D169" s="38" t="s">
        <v>104</v>
      </c>
      <c r="E169" s="45">
        <v>44039</v>
      </c>
      <c r="F169" s="73" t="s">
        <v>142</v>
      </c>
      <c r="G169" s="39"/>
      <c r="H169" s="39"/>
      <c r="I169" s="40">
        <v>700</v>
      </c>
      <c r="J169" s="41"/>
      <c r="K169" s="41"/>
      <c r="L169" s="42"/>
    </row>
    <row r="170" spans="1:12" s="80" customFormat="1" x14ac:dyDescent="0.25">
      <c r="A170" s="13"/>
      <c r="B170" s="14" t="s">
        <v>192</v>
      </c>
      <c r="C170" s="45" t="s">
        <v>198</v>
      </c>
      <c r="D170" s="14"/>
      <c r="E170" s="15"/>
      <c r="F170" s="71" t="s">
        <v>143</v>
      </c>
      <c r="G170" s="16"/>
      <c r="H170" s="16"/>
      <c r="I170" s="17">
        <v>952</v>
      </c>
      <c r="J170" s="18"/>
      <c r="K170" s="18"/>
      <c r="L170" s="19"/>
    </row>
    <row r="171" spans="1:12" s="80" customFormat="1" x14ac:dyDescent="0.25">
      <c r="A171" s="13"/>
      <c r="B171" s="14" t="s">
        <v>193</v>
      </c>
      <c r="C171" s="45" t="s">
        <v>141</v>
      </c>
      <c r="D171" s="14" t="s">
        <v>141</v>
      </c>
      <c r="E171" s="45" t="s">
        <v>141</v>
      </c>
      <c r="F171" s="71" t="s">
        <v>144</v>
      </c>
      <c r="G171" s="16"/>
      <c r="H171" s="16"/>
      <c r="I171" s="17">
        <v>0</v>
      </c>
      <c r="J171" s="18"/>
      <c r="K171" s="18"/>
      <c r="L171" s="19"/>
    </row>
    <row r="172" spans="1:12" s="80" customFormat="1" ht="13" thickBot="1" x14ac:dyDescent="0.3">
      <c r="A172" s="68"/>
      <c r="B172" s="32" t="s">
        <v>194</v>
      </c>
      <c r="C172" s="52" t="s">
        <v>141</v>
      </c>
      <c r="D172" s="32" t="s">
        <v>141</v>
      </c>
      <c r="E172" s="52" t="s">
        <v>141</v>
      </c>
      <c r="F172" s="72" t="s">
        <v>144</v>
      </c>
      <c r="G172" s="33"/>
      <c r="H172" s="33"/>
      <c r="I172" s="34">
        <v>0</v>
      </c>
      <c r="J172" s="35"/>
      <c r="K172" s="35"/>
      <c r="L172" s="36"/>
    </row>
    <row r="173" spans="1:12" s="80" customFormat="1" x14ac:dyDescent="0.25">
      <c r="A173" s="37"/>
      <c r="B173" s="38" t="s">
        <v>187</v>
      </c>
      <c r="C173" s="45" t="s">
        <v>214</v>
      </c>
      <c r="D173" s="38" t="s">
        <v>104</v>
      </c>
      <c r="E173" s="45">
        <v>44004</v>
      </c>
      <c r="F173" s="73" t="s">
        <v>142</v>
      </c>
      <c r="G173" s="39"/>
      <c r="H173" s="39"/>
      <c r="I173" s="40">
        <v>700</v>
      </c>
      <c r="J173" s="41"/>
      <c r="K173" s="41"/>
      <c r="L173" s="42"/>
    </row>
    <row r="174" spans="1:12" s="80" customFormat="1" x14ac:dyDescent="0.25">
      <c r="A174" s="13"/>
      <c r="B174" s="14" t="s">
        <v>188</v>
      </c>
      <c r="C174" s="45" t="s">
        <v>214</v>
      </c>
      <c r="D174" s="14"/>
      <c r="E174" s="15"/>
      <c r="F174" s="71" t="s">
        <v>143</v>
      </c>
      <c r="G174" s="16"/>
      <c r="H174" s="16"/>
      <c r="I174" s="17">
        <v>952</v>
      </c>
      <c r="J174" s="18"/>
      <c r="K174" s="18"/>
      <c r="L174" s="19"/>
    </row>
    <row r="175" spans="1:12" s="80" customFormat="1" x14ac:dyDescent="0.25">
      <c r="A175" s="13"/>
      <c r="B175" s="14" t="s">
        <v>189</v>
      </c>
      <c r="C175" s="45" t="s">
        <v>141</v>
      </c>
      <c r="D175" s="14" t="s">
        <v>141</v>
      </c>
      <c r="E175" s="45" t="s">
        <v>141</v>
      </c>
      <c r="F175" s="71" t="s">
        <v>144</v>
      </c>
      <c r="G175" s="16"/>
      <c r="H175" s="16"/>
      <c r="I175" s="17">
        <v>0</v>
      </c>
      <c r="J175" s="18"/>
      <c r="K175" s="18"/>
      <c r="L175" s="19"/>
    </row>
    <row r="176" spans="1:12" s="80" customFormat="1" x14ac:dyDescent="0.25">
      <c r="A176" s="13"/>
      <c r="B176" s="14" t="s">
        <v>190</v>
      </c>
      <c r="C176" s="45" t="s">
        <v>141</v>
      </c>
      <c r="D176" s="14" t="s">
        <v>141</v>
      </c>
      <c r="E176" s="45" t="s">
        <v>141</v>
      </c>
      <c r="F176" s="71" t="s">
        <v>144</v>
      </c>
      <c r="G176" s="16"/>
      <c r="H176" s="16"/>
      <c r="I176" s="17">
        <v>0</v>
      </c>
      <c r="J176" s="18"/>
      <c r="K176" s="18"/>
      <c r="L176" s="19"/>
    </row>
    <row r="177" spans="1:12" x14ac:dyDescent="0.25">
      <c r="A177" s="43"/>
      <c r="B177" s="29" t="s">
        <v>67</v>
      </c>
      <c r="C177" s="21"/>
      <c r="D177" s="27"/>
      <c r="E177" s="21"/>
      <c r="F177" s="27"/>
      <c r="G177" s="22"/>
      <c r="H177" s="22"/>
      <c r="I177" s="23">
        <f>SUM(I143:I176)</f>
        <v>14868</v>
      </c>
      <c r="J177" s="23">
        <f>SUM(J143:J176)</f>
        <v>40872</v>
      </c>
      <c r="K177" s="23">
        <f>SUM(K143:K176)</f>
        <v>40872</v>
      </c>
      <c r="L177" s="24">
        <f>SUM(L143:L176)</f>
        <v>0</v>
      </c>
    </row>
    <row r="178" spans="1:12" ht="12.75" hidden="1" customHeight="1" x14ac:dyDescent="0.25">
      <c r="A178" s="11" t="s">
        <v>68</v>
      </c>
      <c r="B178" s="28" t="s">
        <v>69</v>
      </c>
      <c r="C178" s="30"/>
      <c r="D178" s="30"/>
      <c r="E178" s="30"/>
      <c r="F178" s="30"/>
      <c r="G178" s="30"/>
      <c r="H178" s="30"/>
      <c r="I178" s="31"/>
      <c r="J178" s="31"/>
      <c r="K178" s="31"/>
      <c r="L178" s="12"/>
    </row>
    <row r="179" spans="1:12" ht="12.75" hidden="1" customHeight="1" x14ac:dyDescent="0.25">
      <c r="A179" s="13"/>
      <c r="B179" s="51"/>
      <c r="C179" s="26"/>
      <c r="D179" s="25"/>
      <c r="E179" s="26"/>
      <c r="F179" s="71"/>
      <c r="G179" s="16"/>
      <c r="H179" s="16"/>
      <c r="I179" s="17"/>
      <c r="J179" s="18"/>
      <c r="K179" s="18"/>
      <c r="L179" s="19"/>
    </row>
    <row r="180" spans="1:12" ht="12.75" hidden="1" customHeight="1" x14ac:dyDescent="0.25">
      <c r="A180" s="13"/>
      <c r="B180" s="51"/>
      <c r="C180" s="26"/>
      <c r="D180" s="25"/>
      <c r="E180" s="26"/>
      <c r="F180" s="71"/>
      <c r="G180" s="16"/>
      <c r="H180" s="16"/>
      <c r="I180" s="17"/>
      <c r="J180" s="18"/>
      <c r="K180" s="18"/>
      <c r="L180" s="19"/>
    </row>
    <row r="181" spans="1:12" ht="12.75" hidden="1" customHeight="1" x14ac:dyDescent="0.25">
      <c r="A181" s="13"/>
      <c r="B181" s="51"/>
      <c r="C181" s="26"/>
      <c r="D181" s="25"/>
      <c r="E181" s="26"/>
      <c r="F181" s="71"/>
      <c r="G181" s="16"/>
      <c r="H181" s="16"/>
      <c r="I181" s="17"/>
      <c r="J181" s="18"/>
      <c r="K181" s="18"/>
      <c r="L181" s="19"/>
    </row>
    <row r="182" spans="1:12" ht="12.75" hidden="1" customHeight="1" x14ac:dyDescent="0.25">
      <c r="A182" s="13"/>
      <c r="B182" s="51"/>
      <c r="C182" s="26"/>
      <c r="D182" s="25"/>
      <c r="E182" s="26"/>
      <c r="F182" s="71"/>
      <c r="G182" s="16"/>
      <c r="H182" s="16"/>
      <c r="I182" s="17"/>
      <c r="J182" s="18"/>
      <c r="K182" s="18"/>
      <c r="L182" s="19"/>
    </row>
    <row r="183" spans="1:12" ht="12.75" hidden="1" customHeight="1" x14ac:dyDescent="0.25">
      <c r="A183" s="13"/>
      <c r="B183" s="25"/>
      <c r="C183" s="14"/>
      <c r="D183" s="14"/>
      <c r="E183" s="14"/>
      <c r="F183" s="74"/>
      <c r="G183" s="16"/>
      <c r="H183" s="16"/>
      <c r="I183" s="17"/>
      <c r="J183" s="18"/>
      <c r="K183" s="18"/>
      <c r="L183" s="19"/>
    </row>
    <row r="184" spans="1:12" ht="12.75" hidden="1" customHeight="1" x14ac:dyDescent="0.25">
      <c r="A184" s="43"/>
      <c r="B184" s="29" t="s">
        <v>70</v>
      </c>
      <c r="C184" s="21"/>
      <c r="D184" s="27"/>
      <c r="E184" s="21"/>
      <c r="F184" s="27"/>
      <c r="G184" s="22"/>
      <c r="H184" s="22"/>
      <c r="I184" s="23">
        <f>SUM(I179:I183)</f>
        <v>0</v>
      </c>
      <c r="J184" s="23">
        <f>SUM(J179:J183)</f>
        <v>0</v>
      </c>
      <c r="K184" s="23">
        <f>SUM(K179:K183)</f>
        <v>0</v>
      </c>
      <c r="L184" s="24">
        <f>SUM(L179:L183)</f>
        <v>0</v>
      </c>
    </row>
    <row r="185" spans="1:12" ht="36" hidden="1" customHeight="1" x14ac:dyDescent="0.25">
      <c r="A185" s="11" t="s">
        <v>71</v>
      </c>
      <c r="B185" s="28" t="s">
        <v>118</v>
      </c>
      <c r="C185" s="30"/>
      <c r="D185" s="30"/>
      <c r="E185" s="30"/>
      <c r="F185" s="30"/>
      <c r="G185" s="30"/>
      <c r="H185" s="30"/>
      <c r="I185" s="31"/>
      <c r="J185" s="31"/>
      <c r="K185" s="31"/>
      <c r="L185" s="12"/>
    </row>
    <row r="186" spans="1:12" ht="12.75" hidden="1" customHeight="1" x14ac:dyDescent="0.25">
      <c r="A186" s="13"/>
      <c r="B186" s="51"/>
      <c r="C186" s="26"/>
      <c r="D186" s="25"/>
      <c r="E186" s="26"/>
      <c r="F186" s="71"/>
      <c r="G186" s="16"/>
      <c r="H186" s="16"/>
      <c r="I186" s="17"/>
      <c r="J186" s="18"/>
      <c r="K186" s="18"/>
      <c r="L186" s="19"/>
    </row>
    <row r="187" spans="1:12" ht="12.75" hidden="1" customHeight="1" x14ac:dyDescent="0.25">
      <c r="A187" s="13"/>
      <c r="B187" s="51"/>
      <c r="C187" s="26"/>
      <c r="D187" s="25"/>
      <c r="E187" s="26"/>
      <c r="F187" s="71"/>
      <c r="G187" s="16"/>
      <c r="H187" s="16"/>
      <c r="I187" s="17"/>
      <c r="J187" s="18"/>
      <c r="K187" s="18"/>
      <c r="L187" s="19"/>
    </row>
    <row r="188" spans="1:12" ht="12.75" hidden="1" customHeight="1" x14ac:dyDescent="0.25">
      <c r="A188" s="13"/>
      <c r="B188" s="14"/>
      <c r="C188" s="45"/>
      <c r="D188" s="14"/>
      <c r="E188" s="15"/>
      <c r="F188" s="71"/>
      <c r="G188" s="16"/>
      <c r="H188" s="16"/>
      <c r="I188" s="17"/>
      <c r="J188" s="18"/>
      <c r="K188" s="18"/>
      <c r="L188" s="19"/>
    </row>
    <row r="189" spans="1:12" ht="12.75" hidden="1" customHeight="1" x14ac:dyDescent="0.25">
      <c r="A189" s="13"/>
      <c r="B189" s="14"/>
      <c r="C189" s="45"/>
      <c r="D189" s="14"/>
      <c r="E189" s="45"/>
      <c r="F189" s="71"/>
      <c r="G189" s="16"/>
      <c r="H189" s="16"/>
      <c r="I189" s="17"/>
      <c r="J189" s="18"/>
      <c r="K189" s="18"/>
      <c r="L189" s="19"/>
    </row>
    <row r="190" spans="1:12" ht="12.75" hidden="1" customHeight="1" x14ac:dyDescent="0.25">
      <c r="A190" s="13"/>
      <c r="B190" s="14"/>
      <c r="C190" s="45"/>
      <c r="D190" s="14"/>
      <c r="E190" s="45"/>
      <c r="F190" s="71"/>
      <c r="G190" s="16"/>
      <c r="H190" s="16"/>
      <c r="I190" s="17"/>
      <c r="J190" s="18"/>
      <c r="K190" s="18"/>
      <c r="L190" s="19"/>
    </row>
    <row r="191" spans="1:12" ht="12.75" hidden="1" customHeight="1" x14ac:dyDescent="0.25">
      <c r="A191" s="43"/>
      <c r="B191" s="29" t="s">
        <v>72</v>
      </c>
      <c r="C191" s="21"/>
      <c r="D191" s="27"/>
      <c r="E191" s="21"/>
      <c r="F191" s="27"/>
      <c r="G191" s="22"/>
      <c r="H191" s="22"/>
      <c r="I191" s="23">
        <f>SUM(I186:I190)</f>
        <v>0</v>
      </c>
      <c r="J191" s="23">
        <f>SUM(J186:J190)</f>
        <v>0</v>
      </c>
      <c r="K191" s="23">
        <f>SUM(K186:K190)</f>
        <v>0</v>
      </c>
      <c r="L191" s="24">
        <f>SUM(L186:L190)</f>
        <v>0</v>
      </c>
    </row>
    <row r="192" spans="1:12" ht="46" x14ac:dyDescent="0.25">
      <c r="A192" s="11" t="s">
        <v>16</v>
      </c>
      <c r="B192" s="28" t="s">
        <v>98</v>
      </c>
      <c r="C192" s="30"/>
      <c r="D192" s="30"/>
      <c r="E192" s="30"/>
      <c r="F192" s="30"/>
      <c r="G192" s="30"/>
      <c r="H192" s="30"/>
      <c r="I192" s="31"/>
      <c r="J192" s="31"/>
      <c r="K192" s="31"/>
      <c r="L192" s="12"/>
    </row>
    <row r="193" spans="1:12" ht="60" hidden="1" customHeight="1" x14ac:dyDescent="0.25">
      <c r="A193" s="11" t="s">
        <v>73</v>
      </c>
      <c r="B193" s="28" t="s">
        <v>112</v>
      </c>
      <c r="C193" s="30"/>
      <c r="D193" s="30"/>
      <c r="E193" s="30"/>
      <c r="F193" s="30"/>
      <c r="G193" s="30"/>
      <c r="H193" s="30"/>
      <c r="I193" s="31"/>
      <c r="J193" s="31"/>
      <c r="K193" s="31"/>
      <c r="L193" s="12"/>
    </row>
    <row r="194" spans="1:12" ht="12.75" hidden="1" customHeight="1" x14ac:dyDescent="0.25">
      <c r="A194" s="13"/>
      <c r="B194" s="51"/>
      <c r="C194" s="26"/>
      <c r="D194" s="25"/>
      <c r="E194" s="26"/>
      <c r="F194" s="71"/>
      <c r="G194" s="16"/>
      <c r="H194" s="16"/>
      <c r="I194" s="17"/>
      <c r="J194" s="18"/>
      <c r="K194" s="18"/>
      <c r="L194" s="19"/>
    </row>
    <row r="195" spans="1:12" ht="12.75" hidden="1" customHeight="1" x14ac:dyDescent="0.25">
      <c r="A195" s="13"/>
      <c r="B195" s="51"/>
      <c r="C195" s="26"/>
      <c r="D195" s="25"/>
      <c r="E195" s="26"/>
      <c r="F195" s="71"/>
      <c r="G195" s="16"/>
      <c r="H195" s="16"/>
      <c r="I195" s="17"/>
      <c r="J195" s="18"/>
      <c r="K195" s="18"/>
      <c r="L195" s="19"/>
    </row>
    <row r="196" spans="1:12" ht="12.75" hidden="1" customHeight="1" x14ac:dyDescent="0.25">
      <c r="A196" s="13"/>
      <c r="B196" s="51"/>
      <c r="C196" s="26"/>
      <c r="D196" s="25"/>
      <c r="E196" s="26"/>
      <c r="F196" s="71"/>
      <c r="G196" s="16"/>
      <c r="H196" s="16"/>
      <c r="I196" s="17"/>
      <c r="J196" s="18"/>
      <c r="K196" s="18"/>
      <c r="L196" s="19"/>
    </row>
    <row r="197" spans="1:12" ht="12.75" hidden="1" customHeight="1" x14ac:dyDescent="0.25">
      <c r="A197" s="13"/>
      <c r="B197" s="14"/>
      <c r="C197" s="45"/>
      <c r="D197" s="14"/>
      <c r="E197" s="45"/>
      <c r="F197" s="71"/>
      <c r="G197" s="16"/>
      <c r="H197" s="16"/>
      <c r="I197" s="17"/>
      <c r="J197" s="18"/>
      <c r="K197" s="18"/>
      <c r="L197" s="19"/>
    </row>
    <row r="198" spans="1:12" ht="12.75" hidden="1" customHeight="1" x14ac:dyDescent="0.25">
      <c r="A198" s="13"/>
      <c r="B198" s="14"/>
      <c r="C198" s="45"/>
      <c r="D198" s="14"/>
      <c r="E198" s="45"/>
      <c r="F198" s="71"/>
      <c r="G198" s="16"/>
      <c r="H198" s="16"/>
      <c r="I198" s="17"/>
      <c r="J198" s="18"/>
      <c r="K198" s="18"/>
      <c r="L198" s="19"/>
    </row>
    <row r="199" spans="1:12" ht="12.75" hidden="1" customHeight="1" x14ac:dyDescent="0.25">
      <c r="A199" s="43"/>
      <c r="B199" s="29" t="s">
        <v>74</v>
      </c>
      <c r="C199" s="21"/>
      <c r="D199" s="27"/>
      <c r="E199" s="21"/>
      <c r="F199" s="27"/>
      <c r="G199" s="22"/>
      <c r="H199" s="22"/>
      <c r="I199" s="23">
        <f>SUM(I194:I198)</f>
        <v>0</v>
      </c>
      <c r="J199" s="23">
        <f>SUM(J194:J198)</f>
        <v>0</v>
      </c>
      <c r="K199" s="23">
        <f>SUM(K194:K198)</f>
        <v>0</v>
      </c>
      <c r="L199" s="24">
        <f>SUM(L194:L198)</f>
        <v>0</v>
      </c>
    </row>
    <row r="200" spans="1:12" ht="46" x14ac:dyDescent="0.25">
      <c r="A200" s="11" t="s">
        <v>75</v>
      </c>
      <c r="B200" s="28" t="s">
        <v>110</v>
      </c>
      <c r="C200" s="30"/>
      <c r="D200" s="30"/>
      <c r="E200" s="30"/>
      <c r="F200" s="30"/>
      <c r="G200" s="30"/>
      <c r="H200" s="30"/>
      <c r="I200" s="31"/>
      <c r="J200" s="31"/>
      <c r="K200" s="31"/>
      <c r="L200" s="12"/>
    </row>
    <row r="201" spans="1:12" ht="50.5" x14ac:dyDescent="0.25">
      <c r="A201" s="13"/>
      <c r="B201" s="51" t="s">
        <v>162</v>
      </c>
      <c r="C201" s="26"/>
      <c r="D201" s="25"/>
      <c r="E201" s="26"/>
      <c r="F201" s="71"/>
      <c r="G201" s="16"/>
      <c r="H201" s="16"/>
      <c r="I201" s="17"/>
      <c r="J201" s="18"/>
      <c r="K201" s="18"/>
      <c r="L201" s="19"/>
    </row>
    <row r="202" spans="1:12" s="80" customFormat="1" x14ac:dyDescent="0.25">
      <c r="A202" s="13"/>
      <c r="B202" s="51" t="s">
        <v>154</v>
      </c>
      <c r="C202" s="26"/>
      <c r="D202" s="25"/>
      <c r="E202" s="26"/>
      <c r="F202" s="71"/>
      <c r="G202" s="16"/>
      <c r="H202" s="16"/>
      <c r="I202" s="17"/>
      <c r="J202" s="18">
        <v>26250</v>
      </c>
      <c r="K202" s="18">
        <v>26250</v>
      </c>
      <c r="L202" s="19"/>
    </row>
    <row r="203" spans="1:12" s="80" customFormat="1" x14ac:dyDescent="0.25">
      <c r="A203" s="13"/>
      <c r="B203" s="51" t="s">
        <v>41</v>
      </c>
      <c r="C203" s="26"/>
      <c r="D203" s="25"/>
      <c r="E203" s="26"/>
      <c r="F203" s="71"/>
      <c r="G203" s="16"/>
      <c r="H203" s="16"/>
      <c r="I203" s="17"/>
      <c r="J203" s="18">
        <v>35700</v>
      </c>
      <c r="K203" s="18">
        <v>35700</v>
      </c>
      <c r="L203" s="19"/>
    </row>
    <row r="204" spans="1:12" s="80" customFormat="1" x14ac:dyDescent="0.25">
      <c r="A204" s="13"/>
      <c r="B204" s="51" t="s">
        <v>42</v>
      </c>
      <c r="C204" s="26"/>
      <c r="D204" s="25"/>
      <c r="E204" s="26"/>
      <c r="F204" s="71"/>
      <c r="G204" s="16"/>
      <c r="H204" s="16"/>
      <c r="I204" s="17"/>
      <c r="J204" s="18">
        <v>17820</v>
      </c>
      <c r="K204" s="18">
        <v>17820</v>
      </c>
      <c r="L204" s="19"/>
    </row>
    <row r="205" spans="1:12" s="80" customFormat="1" x14ac:dyDescent="0.25">
      <c r="A205" s="13"/>
      <c r="B205" s="51" t="s">
        <v>155</v>
      </c>
      <c r="C205" s="26"/>
      <c r="D205" s="25"/>
      <c r="E205" s="26"/>
      <c r="F205" s="71"/>
      <c r="G205" s="16"/>
      <c r="H205" s="16"/>
      <c r="I205" s="17"/>
      <c r="J205" s="18">
        <v>3199</v>
      </c>
      <c r="K205" s="18">
        <v>3199</v>
      </c>
      <c r="L205" s="19"/>
    </row>
    <row r="206" spans="1:12" s="80" customFormat="1" x14ac:dyDescent="0.25">
      <c r="A206" s="13"/>
      <c r="B206" s="51" t="s">
        <v>156</v>
      </c>
      <c r="C206" s="26"/>
      <c r="D206" s="25"/>
      <c r="E206" s="26"/>
      <c r="F206" s="71"/>
      <c r="G206" s="16"/>
      <c r="H206" s="16"/>
      <c r="I206" s="17"/>
      <c r="J206" s="18">
        <v>4520</v>
      </c>
      <c r="K206" s="18">
        <v>4520</v>
      </c>
      <c r="L206" s="19"/>
    </row>
    <row r="207" spans="1:12" s="80" customFormat="1" x14ac:dyDescent="0.25">
      <c r="A207" s="13"/>
      <c r="B207" s="51" t="s">
        <v>163</v>
      </c>
      <c r="C207" s="26"/>
      <c r="D207" s="25"/>
      <c r="E207" s="26"/>
      <c r="F207" s="71"/>
      <c r="G207" s="16"/>
      <c r="H207" s="16"/>
      <c r="I207" s="17"/>
      <c r="J207" s="18">
        <v>5000</v>
      </c>
      <c r="K207" s="18">
        <v>5000</v>
      </c>
      <c r="L207" s="19"/>
    </row>
    <row r="208" spans="1:12" s="80" customFormat="1" ht="13" thickBot="1" x14ac:dyDescent="0.3">
      <c r="A208" s="68"/>
      <c r="B208" s="82" t="s">
        <v>161</v>
      </c>
      <c r="C208" s="83"/>
      <c r="D208" s="84"/>
      <c r="E208" s="83"/>
      <c r="F208" s="72"/>
      <c r="G208" s="33"/>
      <c r="H208" s="33"/>
      <c r="I208" s="34"/>
      <c r="J208" s="35">
        <v>0</v>
      </c>
      <c r="K208" s="35">
        <v>0</v>
      </c>
      <c r="L208" s="36"/>
    </row>
    <row r="209" spans="1:12" s="80" customFormat="1" x14ac:dyDescent="0.25">
      <c r="A209" s="37"/>
      <c r="B209" s="38" t="s">
        <v>164</v>
      </c>
      <c r="C209" s="45" t="s">
        <v>168</v>
      </c>
      <c r="D209" s="38" t="s">
        <v>104</v>
      </c>
      <c r="E209" s="45">
        <v>43978</v>
      </c>
      <c r="F209" s="73" t="s">
        <v>105</v>
      </c>
      <c r="G209" s="39"/>
      <c r="H209" s="39"/>
      <c r="I209" s="40">
        <v>1750</v>
      </c>
      <c r="J209" s="41"/>
      <c r="K209" s="41"/>
      <c r="L209" s="42"/>
    </row>
    <row r="210" spans="1:12" s="80" customFormat="1" x14ac:dyDescent="0.25">
      <c r="A210" s="13"/>
      <c r="B210" s="14" t="s">
        <v>165</v>
      </c>
      <c r="C210" s="45" t="s">
        <v>168</v>
      </c>
      <c r="D210" s="14"/>
      <c r="E210" s="15"/>
      <c r="F210" s="71" t="s">
        <v>106</v>
      </c>
      <c r="G210" s="16"/>
      <c r="H210" s="16"/>
      <c r="I210" s="17">
        <v>2380</v>
      </c>
      <c r="J210" s="18"/>
      <c r="K210" s="18"/>
      <c r="L210" s="19"/>
    </row>
    <row r="211" spans="1:12" s="80" customFormat="1" x14ac:dyDescent="0.25">
      <c r="A211" s="13"/>
      <c r="B211" s="14" t="s">
        <v>166</v>
      </c>
      <c r="C211" s="45" t="s">
        <v>141</v>
      </c>
      <c r="D211" s="14" t="s">
        <v>141</v>
      </c>
      <c r="E211" s="45" t="s">
        <v>141</v>
      </c>
      <c r="F211" s="71" t="s">
        <v>144</v>
      </c>
      <c r="G211" s="16"/>
      <c r="H211" s="16"/>
      <c r="I211" s="17">
        <v>0</v>
      </c>
      <c r="J211" s="18"/>
      <c r="K211" s="18"/>
      <c r="L211" s="19"/>
    </row>
    <row r="212" spans="1:12" s="80" customFormat="1" x14ac:dyDescent="0.25">
      <c r="A212" s="13"/>
      <c r="B212" s="14" t="s">
        <v>167</v>
      </c>
      <c r="C212" s="45" t="s">
        <v>141</v>
      </c>
      <c r="D212" s="14" t="s">
        <v>141</v>
      </c>
      <c r="E212" s="45" t="s">
        <v>141</v>
      </c>
      <c r="F212" s="71" t="s">
        <v>144</v>
      </c>
      <c r="G212" s="16"/>
      <c r="H212" s="16"/>
      <c r="I212" s="17">
        <v>0</v>
      </c>
      <c r="J212" s="18"/>
      <c r="K212" s="18"/>
      <c r="L212" s="19"/>
    </row>
    <row r="213" spans="1:12" x14ac:dyDescent="0.25">
      <c r="A213" s="43"/>
      <c r="B213" s="29" t="s">
        <v>76</v>
      </c>
      <c r="C213" s="21"/>
      <c r="D213" s="27"/>
      <c r="E213" s="21"/>
      <c r="F213" s="27"/>
      <c r="G213" s="22"/>
      <c r="H213" s="22"/>
      <c r="I213" s="23">
        <f>SUM(I201:I212)</f>
        <v>4130</v>
      </c>
      <c r="J213" s="23">
        <f>SUM(J201:J212)</f>
        <v>92489</v>
      </c>
      <c r="K213" s="23">
        <f>SUM(K201:K212)</f>
        <v>92489</v>
      </c>
      <c r="L213" s="24">
        <f>SUM(L201:L212)</f>
        <v>0</v>
      </c>
    </row>
    <row r="214" spans="1:12" ht="12.75" hidden="1" customHeight="1" x14ac:dyDescent="0.25">
      <c r="A214" s="11" t="s">
        <v>77</v>
      </c>
      <c r="B214" s="28" t="s">
        <v>78</v>
      </c>
      <c r="C214" s="30"/>
      <c r="D214" s="30"/>
      <c r="E214" s="30"/>
      <c r="F214" s="30"/>
      <c r="G214" s="30"/>
      <c r="H214" s="30"/>
      <c r="I214" s="31"/>
      <c r="J214" s="31"/>
      <c r="K214" s="31"/>
      <c r="L214" s="12"/>
    </row>
    <row r="215" spans="1:12" ht="12.75" hidden="1" customHeight="1" x14ac:dyDescent="0.25">
      <c r="A215" s="13"/>
      <c r="B215" s="51"/>
      <c r="C215" s="26"/>
      <c r="D215" s="25"/>
      <c r="E215" s="26"/>
      <c r="F215" s="71"/>
      <c r="G215" s="16"/>
      <c r="H215" s="16"/>
      <c r="I215" s="17"/>
      <c r="J215" s="18"/>
      <c r="K215" s="18"/>
      <c r="L215" s="19"/>
    </row>
    <row r="216" spans="1:12" ht="12.75" hidden="1" customHeight="1" x14ac:dyDescent="0.25">
      <c r="A216" s="13"/>
      <c r="B216" s="51"/>
      <c r="C216" s="26"/>
      <c r="D216" s="25"/>
      <c r="E216" s="26"/>
      <c r="F216" s="71"/>
      <c r="G216" s="16"/>
      <c r="H216" s="16"/>
      <c r="I216" s="17"/>
      <c r="J216" s="18"/>
      <c r="K216" s="18"/>
      <c r="L216" s="19"/>
    </row>
    <row r="217" spans="1:12" ht="12.75" hidden="1" customHeight="1" x14ac:dyDescent="0.25">
      <c r="A217" s="13"/>
      <c r="B217" s="51"/>
      <c r="C217" s="26"/>
      <c r="D217" s="25"/>
      <c r="E217" s="26"/>
      <c r="F217" s="71"/>
      <c r="G217" s="16"/>
      <c r="H217" s="16"/>
      <c r="I217" s="17"/>
      <c r="J217" s="18"/>
      <c r="K217" s="18"/>
      <c r="L217" s="19"/>
    </row>
    <row r="218" spans="1:12" ht="12.75" hidden="1" customHeight="1" x14ac:dyDescent="0.25">
      <c r="A218" s="13"/>
      <c r="B218" s="51"/>
      <c r="C218" s="26"/>
      <c r="D218" s="25"/>
      <c r="E218" s="26"/>
      <c r="F218" s="71"/>
      <c r="G218" s="16"/>
      <c r="H218" s="16"/>
      <c r="I218" s="17"/>
      <c r="J218" s="18"/>
      <c r="K218" s="18"/>
      <c r="L218" s="19"/>
    </row>
    <row r="219" spans="1:12" ht="12.75" hidden="1" customHeight="1" x14ac:dyDescent="0.25">
      <c r="A219" s="13"/>
      <c r="B219" s="25"/>
      <c r="C219" s="14"/>
      <c r="D219" s="14"/>
      <c r="E219" s="14"/>
      <c r="F219" s="74"/>
      <c r="G219" s="16"/>
      <c r="H219" s="16"/>
      <c r="I219" s="17"/>
      <c r="J219" s="18"/>
      <c r="K219" s="18"/>
      <c r="L219" s="19"/>
    </row>
    <row r="220" spans="1:12" ht="12.75" hidden="1" customHeight="1" x14ac:dyDescent="0.25">
      <c r="A220" s="43"/>
      <c r="B220" s="29" t="s">
        <v>79</v>
      </c>
      <c r="C220" s="21"/>
      <c r="D220" s="27"/>
      <c r="E220" s="21"/>
      <c r="F220" s="27"/>
      <c r="G220" s="22"/>
      <c r="H220" s="22"/>
      <c r="I220" s="23">
        <f>SUM(I215:I219)</f>
        <v>0</v>
      </c>
      <c r="J220" s="23">
        <f>SUM(J215:J219)</f>
        <v>0</v>
      </c>
      <c r="K220" s="23">
        <f>SUM(K215:K219)</f>
        <v>0</v>
      </c>
      <c r="L220" s="24">
        <f>SUM(L215:L219)</f>
        <v>0</v>
      </c>
    </row>
    <row r="221" spans="1:12" ht="36" hidden="1" customHeight="1" x14ac:dyDescent="0.25">
      <c r="A221" s="11" t="s">
        <v>99</v>
      </c>
      <c r="B221" s="28" t="s">
        <v>100</v>
      </c>
      <c r="C221" s="30"/>
      <c r="D221" s="30"/>
      <c r="E221" s="30"/>
      <c r="F221" s="30"/>
      <c r="G221" s="30"/>
      <c r="H221" s="30"/>
      <c r="I221" s="31"/>
      <c r="J221" s="31"/>
      <c r="K221" s="31"/>
      <c r="L221" s="12"/>
    </row>
    <row r="222" spans="1:12" ht="12.75" hidden="1" customHeight="1" x14ac:dyDescent="0.25">
      <c r="A222" s="11" t="s">
        <v>101</v>
      </c>
      <c r="B222" s="28" t="s">
        <v>102</v>
      </c>
      <c r="C222" s="30"/>
      <c r="D222" s="30"/>
      <c r="E222" s="30"/>
      <c r="F222" s="30"/>
      <c r="G222" s="30"/>
      <c r="H222" s="30"/>
      <c r="I222" s="31"/>
      <c r="J222" s="31"/>
      <c r="K222" s="31"/>
      <c r="L222" s="12"/>
    </row>
    <row r="223" spans="1:12" ht="12.75" hidden="1" customHeight="1" x14ac:dyDescent="0.25">
      <c r="A223" s="13"/>
      <c r="B223" s="51"/>
      <c r="C223" s="26"/>
      <c r="D223" s="25"/>
      <c r="E223" s="26"/>
      <c r="F223" s="71"/>
      <c r="G223" s="16"/>
      <c r="H223" s="16"/>
      <c r="I223" s="17"/>
      <c r="J223" s="18"/>
      <c r="K223" s="18"/>
      <c r="L223" s="19"/>
    </row>
    <row r="224" spans="1:12" ht="12.75" hidden="1" customHeight="1" x14ac:dyDescent="0.25">
      <c r="A224" s="13"/>
      <c r="B224" s="51"/>
      <c r="C224" s="26"/>
      <c r="D224" s="25"/>
      <c r="E224" s="26"/>
      <c r="F224" s="71"/>
      <c r="G224" s="16"/>
      <c r="H224" s="16"/>
      <c r="I224" s="17"/>
      <c r="J224" s="18"/>
      <c r="K224" s="18"/>
      <c r="L224" s="19"/>
    </row>
    <row r="225" spans="1:12" ht="12.75" hidden="1" customHeight="1" x14ac:dyDescent="0.25">
      <c r="A225" s="13"/>
      <c r="B225" s="51"/>
      <c r="C225" s="26"/>
      <c r="D225" s="25"/>
      <c r="E225" s="26"/>
      <c r="F225" s="71"/>
      <c r="G225" s="16"/>
      <c r="H225" s="16"/>
      <c r="I225" s="17"/>
      <c r="J225" s="18"/>
      <c r="K225" s="18"/>
      <c r="L225" s="19"/>
    </row>
    <row r="226" spans="1:12" ht="12.75" hidden="1" customHeight="1" x14ac:dyDescent="0.25">
      <c r="A226" s="13"/>
      <c r="B226" s="51"/>
      <c r="C226" s="26"/>
      <c r="D226" s="25"/>
      <c r="E226" s="26"/>
      <c r="F226" s="71"/>
      <c r="G226" s="16"/>
      <c r="H226" s="16"/>
      <c r="I226" s="17"/>
      <c r="J226" s="18"/>
      <c r="K226" s="18"/>
      <c r="L226" s="19"/>
    </row>
    <row r="227" spans="1:12" ht="12.75" hidden="1" customHeight="1" x14ac:dyDescent="0.25">
      <c r="A227" s="13"/>
      <c r="B227" s="25"/>
      <c r="C227" s="14"/>
      <c r="D227" s="14"/>
      <c r="E227" s="14"/>
      <c r="F227" s="74"/>
      <c r="G227" s="16"/>
      <c r="H227" s="16"/>
      <c r="I227" s="17"/>
      <c r="J227" s="18"/>
      <c r="K227" s="18"/>
      <c r="L227" s="19"/>
    </row>
    <row r="228" spans="1:12" ht="12.75" hidden="1" customHeight="1" x14ac:dyDescent="0.25">
      <c r="A228" s="43"/>
      <c r="B228" s="29" t="s">
        <v>103</v>
      </c>
      <c r="C228" s="21"/>
      <c r="D228" s="27"/>
      <c r="E228" s="21"/>
      <c r="F228" s="27"/>
      <c r="G228" s="22"/>
      <c r="H228" s="22"/>
      <c r="I228" s="23">
        <f>SUM(I223:I227)</f>
        <v>0</v>
      </c>
      <c r="J228" s="23">
        <f>SUM(J223:J227)</f>
        <v>0</v>
      </c>
      <c r="K228" s="23">
        <f>SUM(K223:K227)</f>
        <v>0</v>
      </c>
      <c r="L228" s="24">
        <f>SUM(L223:L227)</f>
        <v>0</v>
      </c>
    </row>
    <row r="229" spans="1:12" ht="13.5" thickBot="1" x14ac:dyDescent="0.35">
      <c r="A229" s="44"/>
      <c r="B229" s="46" t="s">
        <v>18</v>
      </c>
      <c r="C229" s="32"/>
      <c r="D229" s="32"/>
      <c r="E229" s="32"/>
      <c r="F229" s="32"/>
      <c r="G229" s="33"/>
      <c r="H229" s="33"/>
      <c r="I229" s="47">
        <f>SUM(I228,I220,I213,I199,I191,I184,I177,I141,I132,I107,I93,I70,I63,I53,I21)</f>
        <v>93247.38</v>
      </c>
      <c r="J229" s="34">
        <f>SUM(J228,J220,J213,J199,J191,J184,J177,J141,J132,J107,J93,J70,J63,J53,J21)</f>
        <v>767498.5</v>
      </c>
      <c r="K229" s="34">
        <f>SUM(K228,K220,K213,K199,K191,K184,K177,K141,K132,K107,K93,K70,K63,K53,K21)</f>
        <v>767498.5</v>
      </c>
      <c r="L229" s="48">
        <f>SUM(L228,L220,L213,L199,L191,L184,L177,L141,L132,L107,L93,L70,L63,L53,L21)</f>
        <v>0</v>
      </c>
    </row>
    <row r="231" spans="1:12" x14ac:dyDescent="0.25">
      <c r="A231" s="55" t="s">
        <v>83</v>
      </c>
      <c r="B231" s="55" t="s">
        <v>80</v>
      </c>
      <c r="C231" s="55"/>
      <c r="D231" s="55"/>
      <c r="E231" s="55"/>
      <c r="F231" s="55"/>
      <c r="G231" s="55"/>
      <c r="H231" s="55"/>
      <c r="I231" s="76">
        <f>I229</f>
        <v>93247.38</v>
      </c>
    </row>
    <row r="233" spans="1:12" x14ac:dyDescent="0.25">
      <c r="A233" s="55" t="s">
        <v>84</v>
      </c>
      <c r="B233" s="55" t="s">
        <v>81</v>
      </c>
      <c r="C233" s="55"/>
      <c r="D233" s="55"/>
      <c r="E233" s="55"/>
      <c r="F233" s="55"/>
      <c r="G233" s="55"/>
      <c r="H233" s="55"/>
      <c r="I233" s="76">
        <f>L229</f>
        <v>0</v>
      </c>
    </row>
    <row r="235" spans="1:12" x14ac:dyDescent="0.25">
      <c r="A235" s="55" t="s">
        <v>85</v>
      </c>
      <c r="B235" s="55" t="s">
        <v>82</v>
      </c>
      <c r="C235" s="55"/>
      <c r="D235" s="55"/>
      <c r="E235" s="55"/>
      <c r="F235" s="55"/>
      <c r="G235" s="55"/>
      <c r="H235" s="55"/>
      <c r="I235" s="76">
        <f>I231*0.06</f>
        <v>5594.8428000000004</v>
      </c>
    </row>
    <row r="236" spans="1:12" ht="13" thickBot="1" x14ac:dyDescent="0.3"/>
    <row r="237" spans="1:12" ht="13.5" thickBot="1" x14ac:dyDescent="0.35">
      <c r="B237" s="49" t="s">
        <v>17</v>
      </c>
      <c r="I237" s="75">
        <f>SUM(I231,I233,I235)</f>
        <v>98842.222800000003</v>
      </c>
      <c r="L237" s="50"/>
    </row>
    <row r="241" spans="2:6" ht="15.5" x14ac:dyDescent="0.35">
      <c r="B241" s="81" t="s">
        <v>119</v>
      </c>
      <c r="C241" s="79"/>
      <c r="D241" s="79"/>
      <c r="E241" s="79"/>
      <c r="F241" s="81" t="s">
        <v>120</v>
      </c>
    </row>
    <row r="242" spans="2:6" ht="14.5" x14ac:dyDescent="0.35">
      <c r="B242" s="80" t="s">
        <v>121</v>
      </c>
      <c r="C242" s="79"/>
      <c r="D242" s="79"/>
      <c r="E242" s="79"/>
      <c r="F242" s="80" t="s">
        <v>122</v>
      </c>
    </row>
    <row r="247" spans="2:6" ht="14.5" x14ac:dyDescent="0.35">
      <c r="B247" s="80" t="s">
        <v>123</v>
      </c>
      <c r="C247" s="79"/>
      <c r="D247" s="79"/>
      <c r="E247" s="79"/>
      <c r="F247" s="80" t="s">
        <v>123</v>
      </c>
    </row>
  </sheetData>
  <mergeCells count="3">
    <mergeCell ref="A56:K56"/>
    <mergeCell ref="A133:K133"/>
    <mergeCell ref="A71:K71"/>
  </mergeCells>
  <pageMargins left="0.25" right="0.25" top="0.75" bottom="0.75" header="0.3" footer="0.3"/>
  <pageSetup paperSize="9" scale="6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QR3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lpavlovova</dc:creator>
  <cp:lastModifiedBy>Valeria Kubalova</cp:lastModifiedBy>
  <cp:lastPrinted>2017-06-28T12:11:28Z</cp:lastPrinted>
  <dcterms:created xsi:type="dcterms:W3CDTF">2015-01-11T17:13:14Z</dcterms:created>
  <dcterms:modified xsi:type="dcterms:W3CDTF">2020-08-04T09:12:53Z</dcterms:modified>
</cp:coreProperties>
</file>